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1.xml" ContentType="application/vnd.openxmlformats-officedocument.drawing+xml"/>
  <Override PartName="/xl/comments5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3"/>
  <workbookPr/>
  <mc:AlternateContent xmlns:mc="http://schemas.openxmlformats.org/markup-compatibility/2006">
    <mc:Choice Requires="x15">
      <x15ac:absPath xmlns:x15ac="http://schemas.microsoft.com/office/spreadsheetml/2010/11/ac" url="/Users/jdyer/Documents/GitHub/Math_Sim_V3/assets/"/>
    </mc:Choice>
  </mc:AlternateContent>
  <xr:revisionPtr revIDLastSave="0" documentId="13_ncr:1_{62AF0358-873D-BC41-8D9F-F042F13721BD}" xr6:coauthVersionLast="47" xr6:coauthVersionMax="47" xr10:uidLastSave="{00000000-0000-0000-0000-000000000000}"/>
  <bookViews>
    <workbookView xWindow="49340" yWindow="3540" windowWidth="28040" windowHeight="14200" activeTab="6" xr2:uid="{00000000-000D-0000-FFFF-FFFF00000000}"/>
  </bookViews>
  <sheets>
    <sheet name="Trigger Table" sheetId="15" r:id="rId1"/>
    <sheet name="Win Lines" sheetId="9" r:id="rId2"/>
    <sheet name="Pay Values" sheetId="10" r:id="rId3"/>
    <sheet name="FG Spin Total" sheetId="11" r:id="rId4"/>
    <sheet name="FG Win Lines" sheetId="12" r:id="rId5"/>
    <sheet name="FG Pay Values" sheetId="13" r:id="rId6"/>
    <sheet name="Math Values" sheetId="16" r:id="rId7"/>
    <sheet name="Game Paytable" sheetId="1" r:id="rId8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2" i="15" l="1"/>
  <c r="C3" i="15" s="1"/>
  <c r="H20" i="13"/>
  <c r="H19" i="13"/>
  <c r="H18" i="13"/>
  <c r="H17" i="13"/>
  <c r="H16" i="13"/>
  <c r="H15" i="13"/>
  <c r="H14" i="13"/>
  <c r="G14" i="13"/>
  <c r="H13" i="13"/>
  <c r="H12" i="13"/>
  <c r="H11" i="13"/>
  <c r="H10" i="13"/>
  <c r="H9" i="13"/>
  <c r="H8" i="13"/>
  <c r="G8" i="13"/>
  <c r="H7" i="13"/>
  <c r="H6" i="13"/>
  <c r="H5" i="13"/>
  <c r="H4" i="13"/>
  <c r="D4" i="13"/>
  <c r="C5" i="13" s="1"/>
  <c r="D5" i="13" s="1"/>
  <c r="C6" i="13" s="1"/>
  <c r="D6" i="13" s="1"/>
  <c r="C7" i="13" s="1"/>
  <c r="D7" i="13" s="1"/>
  <c r="C8" i="13" s="1"/>
  <c r="D8" i="13" s="1"/>
  <c r="C9" i="13" s="1"/>
  <c r="D9" i="13" s="1"/>
  <c r="C10" i="13" s="1"/>
  <c r="D10" i="13" s="1"/>
  <c r="C11" i="13" s="1"/>
  <c r="D11" i="13" s="1"/>
  <c r="C12" i="13" s="1"/>
  <c r="D12" i="13" s="1"/>
  <c r="C13" i="13" s="1"/>
  <c r="D13" i="13" s="1"/>
  <c r="C14" i="13" s="1"/>
  <c r="D14" i="13" s="1"/>
  <c r="C15" i="13" s="1"/>
  <c r="D15" i="13" s="1"/>
  <c r="C16" i="13" s="1"/>
  <c r="D16" i="13" s="1"/>
  <c r="C17" i="13" s="1"/>
  <c r="D17" i="13" s="1"/>
  <c r="C18" i="13" s="1"/>
  <c r="D18" i="13" s="1"/>
  <c r="C19" i="13" s="1"/>
  <c r="D19" i="13" s="1"/>
  <c r="C20" i="13" s="1"/>
  <c r="D20" i="13" s="1"/>
  <c r="E2" i="13" s="1"/>
  <c r="H3" i="13"/>
  <c r="H2" i="13"/>
  <c r="F2" i="13"/>
  <c r="D2" i="13"/>
  <c r="C3" i="13" s="1"/>
  <c r="D3" i="13" s="1"/>
  <c r="C4" i="13" s="1"/>
  <c r="O52" i="12"/>
  <c r="H52" i="12"/>
  <c r="O51" i="12"/>
  <c r="O50" i="12"/>
  <c r="O49" i="12"/>
  <c r="O48" i="12"/>
  <c r="H48" i="12"/>
  <c r="O47" i="12"/>
  <c r="O46" i="12"/>
  <c r="O45" i="12"/>
  <c r="O44" i="12"/>
  <c r="O43" i="12"/>
  <c r="O42" i="12"/>
  <c r="H42" i="12"/>
  <c r="O41" i="12"/>
  <c r="O40" i="12"/>
  <c r="O39" i="12"/>
  <c r="H39" i="12"/>
  <c r="O38" i="12"/>
  <c r="O37" i="12"/>
  <c r="O36" i="12"/>
  <c r="O35" i="12"/>
  <c r="H35" i="12"/>
  <c r="O34" i="12"/>
  <c r="O33" i="12"/>
  <c r="O32" i="12"/>
  <c r="H32" i="12"/>
  <c r="O31" i="12"/>
  <c r="H31" i="12"/>
  <c r="O30" i="12"/>
  <c r="H30" i="12"/>
  <c r="O29" i="12"/>
  <c r="O28" i="12"/>
  <c r="H28" i="12"/>
  <c r="O27" i="12"/>
  <c r="O26" i="12"/>
  <c r="H26" i="12"/>
  <c r="O25" i="12"/>
  <c r="O24" i="12"/>
  <c r="H24" i="12"/>
  <c r="O23" i="12"/>
  <c r="O22" i="12"/>
  <c r="H22" i="12"/>
  <c r="O21" i="12"/>
  <c r="O20" i="12"/>
  <c r="H20" i="12"/>
  <c r="O19" i="12"/>
  <c r="H19" i="12"/>
  <c r="O18" i="12"/>
  <c r="H18" i="12"/>
  <c r="O17" i="12"/>
  <c r="O16" i="12"/>
  <c r="O15" i="12"/>
  <c r="H15" i="12"/>
  <c r="O14" i="12"/>
  <c r="O13" i="12"/>
  <c r="O12" i="12"/>
  <c r="O11" i="12"/>
  <c r="H11" i="12"/>
  <c r="O10" i="12"/>
  <c r="O9" i="12"/>
  <c r="H9" i="12"/>
  <c r="O8" i="12"/>
  <c r="H8" i="12"/>
  <c r="O7" i="12"/>
  <c r="O6" i="12"/>
  <c r="O5" i="12"/>
  <c r="O4" i="12"/>
  <c r="H4" i="12"/>
  <c r="C4" i="12"/>
  <c r="D4" i="12" s="1"/>
  <c r="C5" i="12" s="1"/>
  <c r="D5" i="12" s="1"/>
  <c r="C6" i="12" s="1"/>
  <c r="D6" i="12" s="1"/>
  <c r="C7" i="12" s="1"/>
  <c r="D7" i="12" s="1"/>
  <c r="C8" i="12" s="1"/>
  <c r="D8" i="12" s="1"/>
  <c r="C9" i="12" s="1"/>
  <c r="D9" i="12" s="1"/>
  <c r="C10" i="12" s="1"/>
  <c r="D10" i="12" s="1"/>
  <c r="C11" i="12" s="1"/>
  <c r="D11" i="12" s="1"/>
  <c r="C12" i="12" s="1"/>
  <c r="D12" i="12" s="1"/>
  <c r="C13" i="12" s="1"/>
  <c r="D13" i="12" s="1"/>
  <c r="C14" i="12" s="1"/>
  <c r="D14" i="12" s="1"/>
  <c r="C15" i="12" s="1"/>
  <c r="D15" i="12" s="1"/>
  <c r="C16" i="12" s="1"/>
  <c r="D16" i="12" s="1"/>
  <c r="C17" i="12" s="1"/>
  <c r="D17" i="12" s="1"/>
  <c r="C18" i="12" s="1"/>
  <c r="D18" i="12" s="1"/>
  <c r="C19" i="12" s="1"/>
  <c r="D19" i="12" s="1"/>
  <c r="C20" i="12" s="1"/>
  <c r="D20" i="12" s="1"/>
  <c r="C21" i="12" s="1"/>
  <c r="D21" i="12" s="1"/>
  <c r="C22" i="12" s="1"/>
  <c r="D22" i="12" s="1"/>
  <c r="C23" i="12" s="1"/>
  <c r="D23" i="12" s="1"/>
  <c r="C24" i="12" s="1"/>
  <c r="D24" i="12" s="1"/>
  <c r="C25" i="12" s="1"/>
  <c r="D25" i="12" s="1"/>
  <c r="C26" i="12" s="1"/>
  <c r="D26" i="12" s="1"/>
  <c r="C27" i="12" s="1"/>
  <c r="D27" i="12" s="1"/>
  <c r="C28" i="12" s="1"/>
  <c r="D28" i="12" s="1"/>
  <c r="C29" i="12" s="1"/>
  <c r="D29" i="12" s="1"/>
  <c r="C30" i="12" s="1"/>
  <c r="D30" i="12" s="1"/>
  <c r="C31" i="12" s="1"/>
  <c r="D31" i="12" s="1"/>
  <c r="C32" i="12" s="1"/>
  <c r="D32" i="12" s="1"/>
  <c r="C33" i="12" s="1"/>
  <c r="D33" i="12" s="1"/>
  <c r="C34" i="12" s="1"/>
  <c r="D34" i="12" s="1"/>
  <c r="C35" i="12" s="1"/>
  <c r="D35" i="12" s="1"/>
  <c r="C36" i="12" s="1"/>
  <c r="D36" i="12" s="1"/>
  <c r="C37" i="12" s="1"/>
  <c r="D37" i="12" s="1"/>
  <c r="C38" i="12" s="1"/>
  <c r="D38" i="12" s="1"/>
  <c r="C39" i="12" s="1"/>
  <c r="D39" i="12" s="1"/>
  <c r="C40" i="12" s="1"/>
  <c r="D40" i="12" s="1"/>
  <c r="C41" i="12" s="1"/>
  <c r="D41" i="12" s="1"/>
  <c r="C42" i="12" s="1"/>
  <c r="D42" i="12" s="1"/>
  <c r="C43" i="12" s="1"/>
  <c r="D43" i="12" s="1"/>
  <c r="C44" i="12" s="1"/>
  <c r="D44" i="12" s="1"/>
  <c r="C45" i="12" s="1"/>
  <c r="D45" i="12" s="1"/>
  <c r="C46" i="12" s="1"/>
  <c r="D46" i="12" s="1"/>
  <c r="C47" i="12" s="1"/>
  <c r="D47" i="12" s="1"/>
  <c r="C48" i="12" s="1"/>
  <c r="D48" i="12" s="1"/>
  <c r="C49" i="12" s="1"/>
  <c r="D49" i="12" s="1"/>
  <c r="C50" i="12" s="1"/>
  <c r="D50" i="12" s="1"/>
  <c r="C51" i="12" s="1"/>
  <c r="D51" i="12" s="1"/>
  <c r="C52" i="12" s="1"/>
  <c r="D52" i="12" s="1"/>
  <c r="E2" i="12" s="1"/>
  <c r="O3" i="12"/>
  <c r="C3" i="12"/>
  <c r="D3" i="12" s="1"/>
  <c r="O2" i="12"/>
  <c r="M2" i="12"/>
  <c r="H2" i="12"/>
  <c r="J2" i="12" s="1"/>
  <c r="K2" i="12" s="1"/>
  <c r="G2" i="12"/>
  <c r="F2" i="12"/>
  <c r="D2" i="12"/>
  <c r="B3" i="11"/>
  <c r="D2" i="11"/>
  <c r="C3" i="11" s="1"/>
  <c r="H20" i="10"/>
  <c r="G20" i="10"/>
  <c r="H19" i="10"/>
  <c r="G19" i="10"/>
  <c r="H18" i="10"/>
  <c r="H17" i="10"/>
  <c r="H16" i="10"/>
  <c r="G16" i="10"/>
  <c r="H15" i="10"/>
  <c r="G15" i="10"/>
  <c r="H14" i="10"/>
  <c r="G14" i="10"/>
  <c r="H13" i="10"/>
  <c r="H12" i="10"/>
  <c r="H11" i="10"/>
  <c r="G11" i="10"/>
  <c r="H10" i="10"/>
  <c r="H9" i="10"/>
  <c r="G9" i="10"/>
  <c r="H8" i="10"/>
  <c r="G8" i="10"/>
  <c r="H7" i="10"/>
  <c r="H6" i="10"/>
  <c r="G6" i="10"/>
  <c r="C6" i="10"/>
  <c r="D6" i="10" s="1"/>
  <c r="C7" i="10" s="1"/>
  <c r="D7" i="10" s="1"/>
  <c r="C8" i="10" s="1"/>
  <c r="D8" i="10" s="1"/>
  <c r="C9" i="10" s="1"/>
  <c r="D9" i="10" s="1"/>
  <c r="C10" i="10" s="1"/>
  <c r="D10" i="10" s="1"/>
  <c r="C11" i="10" s="1"/>
  <c r="D11" i="10" s="1"/>
  <c r="C12" i="10" s="1"/>
  <c r="D12" i="10" s="1"/>
  <c r="C13" i="10" s="1"/>
  <c r="D13" i="10" s="1"/>
  <c r="C14" i="10" s="1"/>
  <c r="D14" i="10" s="1"/>
  <c r="C15" i="10" s="1"/>
  <c r="D15" i="10" s="1"/>
  <c r="C16" i="10" s="1"/>
  <c r="D16" i="10" s="1"/>
  <c r="C17" i="10" s="1"/>
  <c r="D17" i="10" s="1"/>
  <c r="C18" i="10" s="1"/>
  <c r="D18" i="10" s="1"/>
  <c r="C19" i="10" s="1"/>
  <c r="D19" i="10" s="1"/>
  <c r="C20" i="10" s="1"/>
  <c r="D20" i="10" s="1"/>
  <c r="E2" i="10" s="1"/>
  <c r="H5" i="10"/>
  <c r="G5" i="10"/>
  <c r="H4" i="10"/>
  <c r="H3" i="10"/>
  <c r="G3" i="10"/>
  <c r="C3" i="10"/>
  <c r="D3" i="10" s="1"/>
  <c r="C4" i="10" s="1"/>
  <c r="D4" i="10" s="1"/>
  <c r="C5" i="10" s="1"/>
  <c r="D5" i="10" s="1"/>
  <c r="H2" i="10"/>
  <c r="F2" i="10"/>
  <c r="D2" i="10"/>
  <c r="H52" i="9"/>
  <c r="H29" i="9"/>
  <c r="H12" i="9"/>
  <c r="F2" i="9"/>
  <c r="H50" i="9" s="1"/>
  <c r="D2" i="9"/>
  <c r="C3" i="9" s="1"/>
  <c r="D3" i="9" s="1"/>
  <c r="C4" i="9" s="1"/>
  <c r="D4" i="9" s="1"/>
  <c r="C5" i="9" s="1"/>
  <c r="D5" i="9" s="1"/>
  <c r="C6" i="9" s="1"/>
  <c r="D6" i="9" s="1"/>
  <c r="C7" i="9" s="1"/>
  <c r="D7" i="9" s="1"/>
  <c r="C8" i="9" s="1"/>
  <c r="D8" i="9" s="1"/>
  <c r="C9" i="9" s="1"/>
  <c r="D9" i="9" s="1"/>
  <c r="C10" i="9" s="1"/>
  <c r="D10" i="9" s="1"/>
  <c r="C11" i="9" s="1"/>
  <c r="D11" i="9" s="1"/>
  <c r="C12" i="9" s="1"/>
  <c r="D12" i="9" s="1"/>
  <c r="C13" i="9" s="1"/>
  <c r="D13" i="9" s="1"/>
  <c r="C14" i="9" s="1"/>
  <c r="D14" i="9" s="1"/>
  <c r="C15" i="9" s="1"/>
  <c r="D15" i="9" s="1"/>
  <c r="C16" i="9" s="1"/>
  <c r="D16" i="9" s="1"/>
  <c r="C17" i="9" s="1"/>
  <c r="D17" i="9" s="1"/>
  <c r="C18" i="9" s="1"/>
  <c r="D18" i="9" s="1"/>
  <c r="C19" i="9" s="1"/>
  <c r="D19" i="9" s="1"/>
  <c r="C20" i="9" s="1"/>
  <c r="D20" i="9" s="1"/>
  <c r="C21" i="9" s="1"/>
  <c r="D21" i="9" s="1"/>
  <c r="C22" i="9" s="1"/>
  <c r="D22" i="9" s="1"/>
  <c r="C23" i="9" s="1"/>
  <c r="D23" i="9" s="1"/>
  <c r="C24" i="9" s="1"/>
  <c r="D24" i="9" s="1"/>
  <c r="C25" i="9" s="1"/>
  <c r="D25" i="9" s="1"/>
  <c r="C26" i="9" s="1"/>
  <c r="D26" i="9" s="1"/>
  <c r="C27" i="9" s="1"/>
  <c r="D27" i="9" s="1"/>
  <c r="C28" i="9" s="1"/>
  <c r="D28" i="9" s="1"/>
  <c r="C29" i="9" s="1"/>
  <c r="D29" i="9" s="1"/>
  <c r="C30" i="9" s="1"/>
  <c r="D30" i="9" s="1"/>
  <c r="C31" i="9" s="1"/>
  <c r="D31" i="9" s="1"/>
  <c r="C32" i="9" s="1"/>
  <c r="D32" i="9" s="1"/>
  <c r="C33" i="9" s="1"/>
  <c r="D33" i="9" s="1"/>
  <c r="C34" i="9" s="1"/>
  <c r="D34" i="9" s="1"/>
  <c r="C35" i="9" s="1"/>
  <c r="D35" i="9" s="1"/>
  <c r="C36" i="9" s="1"/>
  <c r="D36" i="9" s="1"/>
  <c r="C37" i="9" s="1"/>
  <c r="D37" i="9" s="1"/>
  <c r="C38" i="9" s="1"/>
  <c r="D38" i="9" s="1"/>
  <c r="C39" i="9" s="1"/>
  <c r="D39" i="9" s="1"/>
  <c r="C40" i="9" s="1"/>
  <c r="D40" i="9" s="1"/>
  <c r="C41" i="9" s="1"/>
  <c r="D41" i="9" s="1"/>
  <c r="C42" i="9" s="1"/>
  <c r="D42" i="9" s="1"/>
  <c r="C43" i="9" s="1"/>
  <c r="D43" i="9" s="1"/>
  <c r="C44" i="9" s="1"/>
  <c r="D44" i="9" s="1"/>
  <c r="C45" i="9" s="1"/>
  <c r="D45" i="9" s="1"/>
  <c r="C46" i="9" s="1"/>
  <c r="D46" i="9" s="1"/>
  <c r="C47" i="9" s="1"/>
  <c r="D47" i="9" s="1"/>
  <c r="C48" i="9" s="1"/>
  <c r="D48" i="9" s="1"/>
  <c r="C49" i="9" s="1"/>
  <c r="D49" i="9" s="1"/>
  <c r="C50" i="9" s="1"/>
  <c r="D50" i="9" s="1"/>
  <c r="C51" i="9" s="1"/>
  <c r="D51" i="9" s="1"/>
  <c r="C52" i="9" s="1"/>
  <c r="D52" i="9" s="1"/>
  <c r="E2" i="9" s="1"/>
  <c r="H2" i="9" l="1"/>
  <c r="J2" i="9" s="1"/>
  <c r="K2" i="9" s="1"/>
  <c r="H13" i="9"/>
  <c r="H31" i="9"/>
  <c r="H15" i="9"/>
  <c r="H36" i="9"/>
  <c r="H16" i="9"/>
  <c r="H37" i="9"/>
  <c r="H18" i="9"/>
  <c r="H39" i="9"/>
  <c r="H20" i="9"/>
  <c r="H40" i="9"/>
  <c r="H4" i="9"/>
  <c r="H24" i="9"/>
  <c r="H42" i="9"/>
  <c r="H5" i="9"/>
  <c r="H26" i="9"/>
  <c r="H44" i="9"/>
  <c r="H7" i="9"/>
  <c r="H27" i="9"/>
  <c r="H48" i="9"/>
  <c r="H9" i="9"/>
  <c r="H28" i="9"/>
  <c r="D3" i="15"/>
  <c r="P2" i="12"/>
  <c r="D3" i="11"/>
  <c r="E2" i="11" s="1"/>
  <c r="F2" i="11"/>
  <c r="G2" i="11" s="1"/>
  <c r="G17" i="13"/>
  <c r="G12" i="13"/>
  <c r="G7" i="13"/>
  <c r="I2" i="13"/>
  <c r="G20" i="13"/>
  <c r="G15" i="13"/>
  <c r="G10" i="13"/>
  <c r="G5" i="13"/>
  <c r="G13" i="13"/>
  <c r="G3" i="13"/>
  <c r="G19" i="13"/>
  <c r="G16" i="13"/>
  <c r="G9" i="13"/>
  <c r="G6" i="13"/>
  <c r="G11" i="13"/>
  <c r="G2" i="13"/>
  <c r="G18" i="13"/>
  <c r="G4" i="13"/>
  <c r="H51" i="12"/>
  <c r="H46" i="12"/>
  <c r="H40" i="12"/>
  <c r="H21" i="12"/>
  <c r="H17" i="12"/>
  <c r="H13" i="12"/>
  <c r="H47" i="12"/>
  <c r="H44" i="12"/>
  <c r="H29" i="12"/>
  <c r="H25" i="12"/>
  <c r="H6" i="12"/>
  <c r="H50" i="12"/>
  <c r="H41" i="12"/>
  <c r="H37" i="12"/>
  <c r="H33" i="12"/>
  <c r="H14" i="12"/>
  <c r="H10" i="12"/>
  <c r="H7" i="12"/>
  <c r="H16" i="12"/>
  <c r="H47" i="9"/>
  <c r="H34" i="9"/>
  <c r="H23" i="9"/>
  <c r="H21" i="9"/>
  <c r="H10" i="9"/>
  <c r="H3" i="9"/>
  <c r="H45" i="9"/>
  <c r="H32" i="9"/>
  <c r="H19" i="9"/>
  <c r="H8" i="9"/>
  <c r="H43" i="9"/>
  <c r="H41" i="9"/>
  <c r="H30" i="9"/>
  <c r="H17" i="9"/>
  <c r="H6" i="9"/>
  <c r="H11" i="9"/>
  <c r="H14" i="9"/>
  <c r="H35" i="9"/>
  <c r="H38" i="9"/>
  <c r="H51" i="9"/>
  <c r="H23" i="12"/>
  <c r="H43" i="12"/>
  <c r="H45" i="12"/>
  <c r="H49" i="12"/>
  <c r="G2" i="9"/>
  <c r="H22" i="9"/>
  <c r="H25" i="9"/>
  <c r="H3" i="12"/>
  <c r="H5" i="12"/>
  <c r="H12" i="12"/>
  <c r="H34" i="12"/>
  <c r="H36" i="12"/>
  <c r="H33" i="9"/>
  <c r="H46" i="9"/>
  <c r="H49" i="9"/>
  <c r="H27" i="12"/>
  <c r="H38" i="12"/>
  <c r="G17" i="10"/>
  <c r="G12" i="10"/>
  <c r="G7" i="10"/>
  <c r="I2" i="10"/>
  <c r="G4" i="10"/>
  <c r="G18" i="10"/>
  <c r="G2" i="10"/>
  <c r="G10" i="10"/>
  <c r="G13" i="10"/>
  <c r="J16" i="12" l="1"/>
  <c r="K16" i="12" s="1"/>
  <c r="J5" i="12"/>
  <c r="K5" i="12" s="1"/>
  <c r="J44" i="12"/>
  <c r="K44" i="12" s="1"/>
  <c r="J6" i="12"/>
  <c r="K6" i="12" s="1"/>
  <c r="J51" i="12"/>
  <c r="K51" i="12" s="1"/>
  <c r="J12" i="12"/>
  <c r="K12" i="12" s="1"/>
  <c r="J14" i="12"/>
  <c r="K14" i="12" s="1"/>
  <c r="J6" i="9"/>
  <c r="K6" i="9" s="1"/>
  <c r="J23" i="12"/>
  <c r="K23" i="12" s="1"/>
  <c r="J3" i="12"/>
  <c r="K3" i="12" s="1"/>
  <c r="J10" i="12"/>
  <c r="K10" i="12" s="1"/>
  <c r="J2" i="13"/>
  <c r="I52" i="12"/>
  <c r="I51" i="12"/>
  <c r="M51" i="12" s="1"/>
  <c r="I46" i="12"/>
  <c r="M46" i="12" s="1"/>
  <c r="I41" i="12"/>
  <c r="M41" i="12" s="1"/>
  <c r="I36" i="12"/>
  <c r="M36" i="12" s="1"/>
  <c r="I31" i="12"/>
  <c r="I26" i="12"/>
  <c r="I21" i="12"/>
  <c r="M21" i="12" s="1"/>
  <c r="I16" i="12"/>
  <c r="M16" i="12" s="1"/>
  <c r="I11" i="12"/>
  <c r="I6" i="12"/>
  <c r="M6" i="12" s="1"/>
  <c r="I47" i="12"/>
  <c r="M47" i="12" s="1"/>
  <c r="I44" i="12"/>
  <c r="M44" i="12" s="1"/>
  <c r="I29" i="12"/>
  <c r="M29" i="12" s="1"/>
  <c r="I25" i="12"/>
  <c r="M25" i="12" s="1"/>
  <c r="I50" i="12"/>
  <c r="M50" i="12" s="1"/>
  <c r="I37" i="12"/>
  <c r="M37" i="12" s="1"/>
  <c r="I33" i="12"/>
  <c r="M33" i="12" s="1"/>
  <c r="I14" i="12"/>
  <c r="M14" i="12" s="1"/>
  <c r="I10" i="12"/>
  <c r="M10" i="12" s="1"/>
  <c r="I22" i="12"/>
  <c r="I18" i="12"/>
  <c r="I34" i="12"/>
  <c r="M34" i="12" s="1"/>
  <c r="I12" i="12"/>
  <c r="M12" i="12" s="1"/>
  <c r="I5" i="12"/>
  <c r="M5" i="12" s="1"/>
  <c r="I3" i="12"/>
  <c r="M3" i="12" s="1"/>
  <c r="I49" i="12"/>
  <c r="M49" i="12" s="1"/>
  <c r="I45" i="12"/>
  <c r="M45" i="12" s="1"/>
  <c r="I43" i="12"/>
  <c r="M43" i="12" s="1"/>
  <c r="I23" i="12"/>
  <c r="M23" i="12" s="1"/>
  <c r="I32" i="12"/>
  <c r="I30" i="12"/>
  <c r="I19" i="12"/>
  <c r="I38" i="12"/>
  <c r="M38" i="12" s="1"/>
  <c r="I27" i="12"/>
  <c r="M27" i="12" s="1"/>
  <c r="I35" i="12"/>
  <c r="I24" i="12"/>
  <c r="I15" i="12"/>
  <c r="I40" i="12"/>
  <c r="M40" i="12" s="1"/>
  <c r="I13" i="12"/>
  <c r="M13" i="12" s="1"/>
  <c r="I48" i="12"/>
  <c r="I42" i="12"/>
  <c r="I8" i="12"/>
  <c r="I28" i="12"/>
  <c r="I20" i="12"/>
  <c r="I4" i="12"/>
  <c r="I9" i="12"/>
  <c r="I39" i="12"/>
  <c r="I7" i="12"/>
  <c r="M7" i="12" s="1"/>
  <c r="I17" i="12"/>
  <c r="M17" i="12" s="1"/>
  <c r="J46" i="9"/>
  <c r="K46" i="9" s="1"/>
  <c r="J41" i="12"/>
  <c r="K41" i="12" s="1"/>
  <c r="J40" i="12"/>
  <c r="K40" i="12" s="1"/>
  <c r="J46" i="12"/>
  <c r="K46" i="12" s="1"/>
  <c r="J38" i="12"/>
  <c r="K38" i="12" s="1"/>
  <c r="J7" i="12"/>
  <c r="K7" i="12" s="1"/>
  <c r="J13" i="12"/>
  <c r="K13" i="12" s="1"/>
  <c r="J17" i="12"/>
  <c r="K17" i="12" s="1"/>
  <c r="I51" i="9"/>
  <c r="J51" i="9" s="1"/>
  <c r="K51" i="9" s="1"/>
  <c r="I46" i="9"/>
  <c r="I41" i="9"/>
  <c r="J41" i="9" s="1"/>
  <c r="K41" i="9" s="1"/>
  <c r="I36" i="9"/>
  <c r="J36" i="9" s="1"/>
  <c r="K36" i="9" s="1"/>
  <c r="I31" i="9"/>
  <c r="J31" i="9" s="1"/>
  <c r="K31" i="9" s="1"/>
  <c r="I26" i="9"/>
  <c r="J26" i="9" s="1"/>
  <c r="K26" i="9" s="1"/>
  <c r="I21" i="9"/>
  <c r="J21" i="9" s="1"/>
  <c r="K21" i="9" s="1"/>
  <c r="I16" i="9"/>
  <c r="J16" i="9" s="1"/>
  <c r="K16" i="9" s="1"/>
  <c r="I11" i="9"/>
  <c r="J11" i="9" s="1"/>
  <c r="K11" i="9" s="1"/>
  <c r="I45" i="9"/>
  <c r="J45" i="9" s="1"/>
  <c r="K45" i="9" s="1"/>
  <c r="I32" i="9"/>
  <c r="J32" i="9" s="1"/>
  <c r="K32" i="9" s="1"/>
  <c r="I19" i="9"/>
  <c r="J19" i="9" s="1"/>
  <c r="K19" i="9" s="1"/>
  <c r="I8" i="9"/>
  <c r="J8" i="9" s="1"/>
  <c r="K8" i="9" s="1"/>
  <c r="I43" i="9"/>
  <c r="J43" i="9" s="1"/>
  <c r="K43" i="9" s="1"/>
  <c r="I30" i="9"/>
  <c r="J30" i="9" s="1"/>
  <c r="K30" i="9" s="1"/>
  <c r="I17" i="9"/>
  <c r="J17" i="9" s="1"/>
  <c r="K17" i="9" s="1"/>
  <c r="I6" i="9"/>
  <c r="I52" i="9"/>
  <c r="J52" i="9" s="1"/>
  <c r="K52" i="9" s="1"/>
  <c r="I39" i="9"/>
  <c r="J39" i="9" s="1"/>
  <c r="K39" i="9" s="1"/>
  <c r="I28" i="9"/>
  <c r="J28" i="9" s="1"/>
  <c r="K28" i="9" s="1"/>
  <c r="I15" i="9"/>
  <c r="J15" i="9" s="1"/>
  <c r="K15" i="9" s="1"/>
  <c r="I25" i="9"/>
  <c r="J25" i="9" s="1"/>
  <c r="K25" i="9" s="1"/>
  <c r="I22" i="9"/>
  <c r="J22" i="9" s="1"/>
  <c r="K22" i="9" s="1"/>
  <c r="I38" i="9"/>
  <c r="J38" i="9" s="1"/>
  <c r="K38" i="9" s="1"/>
  <c r="I35" i="9"/>
  <c r="J35" i="9" s="1"/>
  <c r="K35" i="9" s="1"/>
  <c r="I14" i="9"/>
  <c r="J14" i="9" s="1"/>
  <c r="K14" i="9" s="1"/>
  <c r="I48" i="9"/>
  <c r="J48" i="9" s="1"/>
  <c r="K48" i="9" s="1"/>
  <c r="I27" i="9"/>
  <c r="J27" i="9" s="1"/>
  <c r="K27" i="9" s="1"/>
  <c r="I24" i="9"/>
  <c r="J24" i="9" s="1"/>
  <c r="K24" i="9" s="1"/>
  <c r="I12" i="9"/>
  <c r="J12" i="9" s="1"/>
  <c r="K12" i="9" s="1"/>
  <c r="I5" i="9"/>
  <c r="J5" i="9" s="1"/>
  <c r="K5" i="9" s="1"/>
  <c r="I29" i="9"/>
  <c r="J29" i="9" s="1"/>
  <c r="K29" i="9" s="1"/>
  <c r="I37" i="9"/>
  <c r="J37" i="9" s="1"/>
  <c r="K37" i="9" s="1"/>
  <c r="I34" i="9"/>
  <c r="J34" i="9" s="1"/>
  <c r="K34" i="9" s="1"/>
  <c r="I23" i="9"/>
  <c r="J23" i="9" s="1"/>
  <c r="K23" i="9" s="1"/>
  <c r="I18" i="9"/>
  <c r="J18" i="9" s="1"/>
  <c r="K18" i="9" s="1"/>
  <c r="I49" i="9"/>
  <c r="J49" i="9" s="1"/>
  <c r="K49" i="9" s="1"/>
  <c r="I4" i="9"/>
  <c r="J4" i="9" s="1"/>
  <c r="K4" i="9" s="1"/>
  <c r="I42" i="9"/>
  <c r="J42" i="9" s="1"/>
  <c r="K42" i="9" s="1"/>
  <c r="I44" i="9"/>
  <c r="J44" i="9" s="1"/>
  <c r="K44" i="9" s="1"/>
  <c r="I9" i="9"/>
  <c r="J9" i="9" s="1"/>
  <c r="K9" i="9" s="1"/>
  <c r="I3" i="9"/>
  <c r="J3" i="9" s="1"/>
  <c r="K3" i="9" s="1"/>
  <c r="I10" i="9"/>
  <c r="J10" i="9" s="1"/>
  <c r="K10" i="9" s="1"/>
  <c r="I50" i="9"/>
  <c r="J50" i="9" s="1"/>
  <c r="K50" i="9" s="1"/>
  <c r="I47" i="9"/>
  <c r="J47" i="9" s="1"/>
  <c r="K47" i="9" s="1"/>
  <c r="I13" i="9"/>
  <c r="J13" i="9" s="1"/>
  <c r="K13" i="9" s="1"/>
  <c r="I20" i="9"/>
  <c r="J20" i="9" s="1"/>
  <c r="K20" i="9" s="1"/>
  <c r="I7" i="9"/>
  <c r="J7" i="9" s="1"/>
  <c r="K7" i="9" s="1"/>
  <c r="I40" i="9"/>
  <c r="J40" i="9" s="1"/>
  <c r="K40" i="9" s="1"/>
  <c r="I33" i="9"/>
  <c r="J33" i="9" s="1"/>
  <c r="K33" i="9" s="1"/>
  <c r="J35" i="12" l="1"/>
  <c r="K35" i="12" s="1"/>
  <c r="M35" i="12"/>
  <c r="M31" i="12"/>
  <c r="J31" i="12"/>
  <c r="K31" i="12" s="1"/>
  <c r="J29" i="12"/>
  <c r="K29" i="12" s="1"/>
  <c r="M26" i="12"/>
  <c r="J26" i="12"/>
  <c r="K26" i="12" s="1"/>
  <c r="M15" i="12"/>
  <c r="J15" i="12"/>
  <c r="K15" i="12" s="1"/>
  <c r="J33" i="12"/>
  <c r="K33" i="12" s="1"/>
  <c r="J50" i="12"/>
  <c r="K50" i="12" s="1"/>
  <c r="J43" i="12"/>
  <c r="K43" i="12" s="1"/>
  <c r="M42" i="12"/>
  <c r="J42" i="12"/>
  <c r="K42" i="12" s="1"/>
  <c r="M30" i="12"/>
  <c r="J30" i="12"/>
  <c r="K30" i="12" s="1"/>
  <c r="M18" i="12"/>
  <c r="J18" i="12"/>
  <c r="K18" i="12" s="1"/>
  <c r="J34" i="12"/>
  <c r="K34" i="12" s="1"/>
  <c r="M24" i="12"/>
  <c r="J24" i="12"/>
  <c r="K24" i="12" s="1"/>
  <c r="M20" i="12"/>
  <c r="J20" i="12"/>
  <c r="K20" i="12" s="1"/>
  <c r="M8" i="12"/>
  <c r="J8" i="12"/>
  <c r="K8" i="12" s="1"/>
  <c r="M19" i="12"/>
  <c r="J19" i="12"/>
  <c r="K19" i="12" s="1"/>
  <c r="J45" i="12"/>
  <c r="K45" i="12" s="1"/>
  <c r="J49" i="12"/>
  <c r="K49" i="12" s="1"/>
  <c r="M48" i="12"/>
  <c r="J48" i="12"/>
  <c r="K48" i="12" s="1"/>
  <c r="M32" i="12"/>
  <c r="J32" i="12"/>
  <c r="K32" i="12" s="1"/>
  <c r="M22" i="12"/>
  <c r="J22" i="12"/>
  <c r="K22" i="12" s="1"/>
  <c r="M52" i="12"/>
  <c r="J52" i="12"/>
  <c r="K52" i="12" s="1"/>
  <c r="J21" i="12"/>
  <c r="K21" i="12" s="1"/>
  <c r="J47" i="12"/>
  <c r="K47" i="12" s="1"/>
  <c r="M39" i="12"/>
  <c r="J39" i="12"/>
  <c r="K39" i="12" s="1"/>
  <c r="M9" i="12"/>
  <c r="N2" i="12" s="1"/>
  <c r="L2" i="9" s="1"/>
  <c r="J9" i="12"/>
  <c r="K9" i="12" s="1"/>
  <c r="M4" i="12"/>
  <c r="J4" i="12"/>
  <c r="K4" i="12" s="1"/>
  <c r="J25" i="12"/>
  <c r="K25" i="12" s="1"/>
  <c r="M28" i="12"/>
  <c r="J28" i="12"/>
  <c r="K28" i="12" s="1"/>
  <c r="M11" i="12"/>
  <c r="J11" i="12"/>
  <c r="K11" i="12" s="1"/>
  <c r="L2" i="12" s="1"/>
  <c r="J37" i="12"/>
  <c r="K37" i="12" s="1"/>
  <c r="J27" i="12"/>
  <c r="K27" i="12" s="1"/>
  <c r="J36" i="12"/>
  <c r="K36" i="12" s="1"/>
  <c r="J2" i="1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B3" authorId="0" shapeId="0" xr:uid="{ECBC0F84-AB7F-FE48-86AC-C744B987F953}">
      <text>
        <r>
          <rPr>
            <sz val="10"/>
            <color rgb="FF000000"/>
            <rFont val="Arial"/>
          </rPr>
          <t xml:space="preserve">This must be 3X larger than 5 spins because 3 of the 4 "Free Game Modes" award 12 free spins.
</t>
        </r>
        <r>
          <rPr>
            <sz val="10"/>
            <color rgb="FF000000"/>
            <rFont val="Arial"/>
          </rPr>
          <t xml:space="preserve">	-Marissa Richey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K1" authorId="0" shapeId="0" xr:uid="{00000000-0006-0000-0800-000002000000}">
      <text>
        <r>
          <rPr>
            <sz val="10"/>
            <color rgb="FF000000"/>
            <rFont val="Arial"/>
            <scheme val="minor"/>
          </rPr>
          <t>These values are all divided by 50 because we are betting on all 50 lines each spin.
	-Marissa Richey</t>
        </r>
      </text>
    </comment>
    <comment ref="L2" authorId="0" shapeId="0" xr:uid="{00000000-0006-0000-0800-000003000000}">
      <text>
        <r>
          <rPr>
            <sz val="10"/>
            <color rgb="FF000000"/>
            <rFont val="Arial"/>
            <scheme val="minor"/>
          </rPr>
          <t>The best way to control this value is by adjusting the "weighted average" in the "pay combos" tab.
	-Marissa Richey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B3" authorId="0" shapeId="0" xr:uid="{00000000-0006-0000-0A00-000001000000}">
      <text>
        <r>
          <rPr>
            <sz val="10"/>
            <color rgb="FF000000"/>
            <rFont val="Arial"/>
            <scheme val="minor"/>
          </rPr>
          <t>This must be 3X larger than 5 spins because 3 of the 4 "Free Game Modes" award 12 free spins.
	-Marissa Richey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G2" authorId="0" shapeId="0" xr:uid="{00000000-0006-0000-0B00-000002000000}">
      <text>
        <r>
          <rPr>
            <sz val="10"/>
            <color rgb="FF000000"/>
            <rFont val="Arial"/>
            <scheme val="minor"/>
          </rPr>
          <t>Should be higher or equal to base game.
	-Marissa Richey</t>
        </r>
      </text>
    </comment>
    <comment ref="L2" authorId="0" shapeId="0" xr:uid="{00000000-0006-0000-0B00-000001000000}">
      <text>
        <r>
          <rPr>
            <sz val="10"/>
            <color rgb="FF000000"/>
            <rFont val="Arial"/>
            <scheme val="minor"/>
          </rPr>
          <t>Should be higher than base game and can be over 100%.
	-Marissa Richey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A1" authorId="0" shapeId="0" xr:uid="{00000000-0006-0000-0000-000001000000}">
      <text>
        <r>
          <rPr>
            <sz val="10"/>
            <color rgb="FF000000"/>
            <rFont val="Arial"/>
            <scheme val="minor"/>
          </rPr>
          <t>should be more than the base game and can be over 100%
	-Marissa Richey
----
higher than base game or equal
	-Marissa Richey</t>
        </r>
      </text>
    </comment>
  </commentList>
</comments>
</file>

<file path=xl/sharedStrings.xml><?xml version="1.0" encoding="utf-8"?>
<sst xmlns="http://schemas.openxmlformats.org/spreadsheetml/2006/main" count="81" uniqueCount="49">
  <si>
    <t>Symbols</t>
  </si>
  <si>
    <t>3X</t>
  </si>
  <si>
    <t>4X</t>
  </si>
  <si>
    <t>5X</t>
  </si>
  <si>
    <t>Olympus</t>
  </si>
  <si>
    <t>Zeus</t>
  </si>
  <si>
    <t>Aphrodite</t>
  </si>
  <si>
    <t>Ares</t>
  </si>
  <si>
    <t>Hades</t>
  </si>
  <si>
    <t>Ace</t>
  </si>
  <si>
    <t>King</t>
  </si>
  <si>
    <t>Queen</t>
  </si>
  <si>
    <t>Jack</t>
  </si>
  <si>
    <t>Ten</t>
  </si>
  <si>
    <t>Weight</t>
  </si>
  <si>
    <t>Lower Range</t>
  </si>
  <si>
    <t>Upper Range</t>
  </si>
  <si>
    <t>Total Range</t>
  </si>
  <si>
    <t>Probability</t>
  </si>
  <si>
    <t>Total Pays</t>
  </si>
  <si>
    <t>RTP</t>
  </si>
  <si>
    <t>Total RTP</t>
  </si>
  <si>
    <t>Average Win</t>
  </si>
  <si>
    <t>Win Lines</t>
  </si>
  <si>
    <t>Lines Range</t>
  </si>
  <si>
    <t>HIT Frequency</t>
  </si>
  <si>
    <t>Average Pay</t>
  </si>
  <si>
    <t>RTP per Single Line Win</t>
  </si>
  <si>
    <t>Pay Amount</t>
  </si>
  <si>
    <t>Pays Range</t>
  </si>
  <si>
    <t>Weighted Average Pay</t>
  </si>
  <si>
    <t>VI</t>
  </si>
  <si>
    <t>Free Spins</t>
  </si>
  <si>
    <t>BG Spin Range</t>
  </si>
  <si>
    <t>Average Spins per Bonus</t>
  </si>
  <si>
    <t>Bonus Win Lines</t>
  </si>
  <si>
    <t>BG Lines Range</t>
  </si>
  <si>
    <t>Bonus RTP</t>
  </si>
  <si>
    <t>Pay per Cycle</t>
  </si>
  <si>
    <t>Weighted Pay per Spin</t>
  </si>
  <si>
    <t>Win Lines per Cycle</t>
  </si>
  <si>
    <t>Average Win Lines per Spin</t>
  </si>
  <si>
    <t>Bonus Pay Amount</t>
  </si>
  <si>
    <t>BG Pays Range</t>
  </si>
  <si>
    <t>Pay per Spin</t>
  </si>
  <si>
    <t>Main</t>
  </si>
  <si>
    <t>Trigger</t>
  </si>
  <si>
    <t>Free Spin</t>
  </si>
  <si>
    <t>Volatility Index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</si>
</sst>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0%"/>
    <numFmt numFmtId="165" formatCode="0.000000"/>
    <numFmt numFmtId="166" formatCode="0.00000000"/>
    <numFmt numFmtId="167" formatCode="0.000"/>
  </numFmts>
  <fonts count="4" x14ac:knownFonts="1">
    <font>
      <sz val="10"/>
      <color rgb="FF000000"/>
      <name val="Arial"/>
      <scheme val="minor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10"/>
      <color rgb="FF000000"/>
      <name val="Arial"/>
    </font>
  </fonts>
  <fills count="3">
    <fill>
      <patternFill patternType="none"/>
    </fill>
    <fill>
      <patternFill patternType="gray125"/>
    </fill>
    <fill>
      <patternFill patternType="solid">
        <fgColor theme="0"/>
        <bgColor theme="0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0">
    <xf numFmtId="0" fontId="0" fillId="0" borderId="0" xfId="0" applyFont="1" applyAlignment="1"/>
    <xf numFmtId="0" fontId="1" fillId="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0" fontId="2" fillId="2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10" fontId="2" fillId="0" borderId="0" xfId="0" applyNumberFormat="1" applyFont="1" applyAlignment="1">
      <alignment horizontal="center"/>
    </xf>
    <xf numFmtId="0" fontId="2" fillId="2" borderId="0" xfId="0" applyFont="1" applyFill="1" applyAlignment="1">
      <alignment horizontal="center"/>
    </xf>
    <xf numFmtId="0" fontId="1" fillId="2" borderId="0" xfId="0" applyFont="1" applyFill="1" applyAlignment="1">
      <alignment horizontal="center"/>
    </xf>
    <xf numFmtId="3" fontId="2" fillId="0" borderId="0" xfId="0" applyNumberFormat="1" applyFont="1" applyAlignment="1">
      <alignment horizontal="center"/>
    </xf>
    <xf numFmtId="164" fontId="2" fillId="0" borderId="0" xfId="0" applyNumberFormat="1" applyFont="1" applyAlignment="1">
      <alignment horizontal="center"/>
    </xf>
    <xf numFmtId="165" fontId="2" fillId="0" borderId="0" xfId="0" applyNumberFormat="1" applyFont="1" applyAlignment="1">
      <alignment horizontal="center"/>
    </xf>
    <xf numFmtId="165" fontId="2" fillId="0" borderId="0" xfId="0" applyNumberFormat="1" applyFont="1" applyAlignment="1">
      <alignment horizontal="center"/>
    </xf>
    <xf numFmtId="0" fontId="2" fillId="2" borderId="0" xfId="0" applyFont="1" applyFill="1"/>
    <xf numFmtId="166" fontId="2" fillId="0" borderId="0" xfId="0" applyNumberFormat="1" applyFont="1" applyAlignment="1">
      <alignment horizontal="center"/>
    </xf>
    <xf numFmtId="167" fontId="2" fillId="0" borderId="0" xfId="0" applyNumberFormat="1" applyFont="1" applyAlignment="1">
      <alignment horizontal="center"/>
    </xf>
    <xf numFmtId="167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center"/>
    </xf>
    <xf numFmtId="4" fontId="2" fillId="0" borderId="0" xfId="0" applyNumberFormat="1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962025</xdr:colOff>
      <xdr:row>0</xdr:row>
      <xdr:rowOff>0</xdr:rowOff>
    </xdr:from>
    <xdr:ext cx="6362700" cy="3629025"/>
    <xdr:pic>
      <xdr:nvPicPr>
        <xdr:cNvPr id="2" name="image2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962025</xdr:colOff>
      <xdr:row>20</xdr:row>
      <xdr:rowOff>200025</xdr:rowOff>
    </xdr:from>
    <xdr:ext cx="6362700" cy="3600450"/>
    <xdr:pic>
      <xdr:nvPicPr>
        <xdr:cNvPr id="3" name="image1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9572DB-DB34-044E-9844-14E408774D46}">
  <dimension ref="A1:D3"/>
  <sheetViews>
    <sheetView workbookViewId="0">
      <selection activeCell="D1" sqref="D1"/>
    </sheetView>
  </sheetViews>
  <sheetFormatPr baseColWidth="10" defaultRowHeight="13" x14ac:dyDescent="0.15"/>
  <cols>
    <col min="2" max="2" width="18" customWidth="1"/>
    <col min="3" max="3" width="19.1640625" customWidth="1"/>
    <col min="4" max="4" width="13.83203125" customWidth="1"/>
  </cols>
  <sheetData>
    <row r="1" spans="1:4" x14ac:dyDescent="0.15">
      <c r="A1" s="9" t="s">
        <v>46</v>
      </c>
      <c r="B1" s="9" t="s">
        <v>14</v>
      </c>
      <c r="C1" s="6" t="s">
        <v>15</v>
      </c>
      <c r="D1" s="6" t="s">
        <v>16</v>
      </c>
    </row>
    <row r="2" spans="1:4" x14ac:dyDescent="0.15">
      <c r="A2" s="8" t="s">
        <v>45</v>
      </c>
      <c r="B2" s="8">
        <v>31146</v>
      </c>
      <c r="C2" s="4">
        <v>0</v>
      </c>
      <c r="D2" s="4">
        <f t="shared" ref="D2:D3" si="0">(B2+C2)-1</f>
        <v>31145</v>
      </c>
    </row>
    <row r="3" spans="1:4" x14ac:dyDescent="0.15">
      <c r="A3" s="8" t="s">
        <v>47</v>
      </c>
      <c r="B3" s="8">
        <v>600</v>
      </c>
      <c r="C3" s="4">
        <f>D2+1</f>
        <v>31146</v>
      </c>
      <c r="D3" s="4">
        <f t="shared" si="0"/>
        <v>31745</v>
      </c>
    </row>
  </sheetData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4A86E8"/>
    <outlinePr summaryBelow="0" summaryRight="0"/>
  </sheetPr>
  <dimension ref="A1:AA1006"/>
  <sheetViews>
    <sheetView workbookViewId="0">
      <selection activeCell="C18" sqref="C18"/>
    </sheetView>
  </sheetViews>
  <sheetFormatPr baseColWidth="10" defaultColWidth="12.6640625" defaultRowHeight="15.75" customHeight="1" x14ac:dyDescent="0.15"/>
  <cols>
    <col min="11" max="11" width="20.33203125" customWidth="1"/>
    <col min="14" max="14" width="16" customWidth="1"/>
    <col min="15" max="15" width="15.6640625" customWidth="1"/>
  </cols>
  <sheetData>
    <row r="1" spans="1:27" ht="15.75" customHeight="1" x14ac:dyDescent="0.15">
      <c r="A1" s="1" t="s">
        <v>23</v>
      </c>
      <c r="B1" s="1" t="s">
        <v>14</v>
      </c>
      <c r="C1" s="5" t="s">
        <v>15</v>
      </c>
      <c r="D1" s="5" t="s">
        <v>16</v>
      </c>
      <c r="E1" s="5" t="s">
        <v>24</v>
      </c>
      <c r="F1" s="5" t="s">
        <v>17</v>
      </c>
      <c r="G1" s="5" t="s">
        <v>25</v>
      </c>
      <c r="H1" s="5" t="s">
        <v>18</v>
      </c>
      <c r="I1" s="5" t="s">
        <v>26</v>
      </c>
      <c r="J1" s="5" t="s">
        <v>22</v>
      </c>
      <c r="K1" s="5" t="s">
        <v>27</v>
      </c>
      <c r="L1" s="5" t="s">
        <v>21</v>
      </c>
      <c r="M1" s="7"/>
      <c r="N1" s="5"/>
      <c r="O1" s="5"/>
      <c r="P1" s="4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 ht="15.75" customHeight="1" x14ac:dyDescent="0.15">
      <c r="A2" s="3">
        <v>0</v>
      </c>
      <c r="B2" s="3">
        <v>19000</v>
      </c>
      <c r="C2" s="4">
        <v>0</v>
      </c>
      <c r="D2" s="2">
        <f t="shared" ref="D2:D52" si="0">(C2+B2)-1</f>
        <v>18999</v>
      </c>
      <c r="E2" s="2" t="e">
        <f>#REF!</f>
        <v>#REF!</v>
      </c>
      <c r="F2" s="2">
        <f>SUM(B2:B52)</f>
        <v>31146</v>
      </c>
      <c r="G2" s="11">
        <f>SUM(B3:B52)/F2</f>
        <v>0.389969819559494</v>
      </c>
      <c r="H2" s="12">
        <f t="shared" ref="H2:H52" si="1">B2/$F$2</f>
        <v>0.61003018044050605</v>
      </c>
      <c r="I2" s="12">
        <v>0</v>
      </c>
      <c r="J2" s="12">
        <f t="shared" ref="J2:J52" si="2">H2*I2</f>
        <v>0</v>
      </c>
      <c r="K2" s="7">
        <f t="shared" ref="K2:K52" si="3">J2/50</f>
        <v>0</v>
      </c>
      <c r="L2" s="7">
        <f>SUM(K2:K52)</f>
        <v>0.86614134191530601</v>
      </c>
      <c r="M2" s="7"/>
      <c r="N2" s="7"/>
      <c r="O2" s="7"/>
      <c r="P2" s="7"/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spans="1:27" ht="15.75" customHeight="1" x14ac:dyDescent="0.15">
      <c r="A3" s="3">
        <v>1</v>
      </c>
      <c r="B3" s="3">
        <v>800</v>
      </c>
      <c r="C3" s="4">
        <f t="shared" ref="C3:C52" si="4">D2+1</f>
        <v>19000</v>
      </c>
      <c r="D3" s="2">
        <f t="shared" si="0"/>
        <v>19799</v>
      </c>
      <c r="E3" s="2"/>
      <c r="F3" s="2"/>
      <c r="G3" s="7"/>
      <c r="H3" s="12">
        <f t="shared" si="1"/>
        <v>2.5685481281705516E-2</v>
      </c>
      <c r="I3" s="13">
        <f>'Pay Values'!$I$2*A3</f>
        <v>15.78054298642534</v>
      </c>
      <c r="J3" s="12">
        <f t="shared" si="2"/>
        <v>0.40533084149297732</v>
      </c>
      <c r="K3" s="7">
        <f t="shared" si="3"/>
        <v>8.1066168298595462E-3</v>
      </c>
      <c r="L3" s="2"/>
      <c r="M3" s="2"/>
      <c r="N3" s="7"/>
      <c r="O3" s="7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spans="1:27" ht="15.75" customHeight="1" x14ac:dyDescent="0.15">
      <c r="A4" s="3">
        <v>2</v>
      </c>
      <c r="B4" s="3">
        <v>1000</v>
      </c>
      <c r="C4" s="2">
        <f t="shared" si="4"/>
        <v>19800</v>
      </c>
      <c r="D4" s="2">
        <f t="shared" si="0"/>
        <v>20799</v>
      </c>
      <c r="E4" s="2"/>
      <c r="F4" s="2"/>
      <c r="G4" s="2"/>
      <c r="H4" s="12">
        <f t="shared" si="1"/>
        <v>3.2106851602131892E-2</v>
      </c>
      <c r="I4" s="13">
        <f>'Pay Values'!$I$2*A4</f>
        <v>31.56108597285068</v>
      </c>
      <c r="J4" s="12">
        <f t="shared" si="2"/>
        <v>1.0133271037324432</v>
      </c>
      <c r="K4" s="7">
        <f t="shared" si="3"/>
        <v>2.0266542074648862E-2</v>
      </c>
      <c r="L4" s="2"/>
      <c r="M4" s="2"/>
      <c r="N4" s="7"/>
      <c r="O4" s="7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</row>
    <row r="5" spans="1:27" ht="15.75" customHeight="1" x14ac:dyDescent="0.15">
      <c r="A5" s="3">
        <v>3</v>
      </c>
      <c r="B5" s="3">
        <v>1300</v>
      </c>
      <c r="C5" s="2">
        <f t="shared" si="4"/>
        <v>20800</v>
      </c>
      <c r="D5" s="2">
        <f t="shared" si="0"/>
        <v>22099</v>
      </c>
      <c r="E5" s="2"/>
      <c r="F5" s="2"/>
      <c r="G5" s="2"/>
      <c r="H5" s="12">
        <f t="shared" si="1"/>
        <v>4.1738907082771462E-2</v>
      </c>
      <c r="I5" s="13">
        <f>'Pay Values'!$I$2*A5</f>
        <v>47.341628959276022</v>
      </c>
      <c r="J5" s="12">
        <f t="shared" si="2"/>
        <v>1.9759878522782646</v>
      </c>
      <c r="K5" s="7">
        <f t="shared" si="3"/>
        <v>3.951975704556529E-2</v>
      </c>
      <c r="L5" s="2"/>
      <c r="M5" s="2"/>
      <c r="N5" s="7"/>
      <c r="O5" s="7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</row>
    <row r="6" spans="1:27" ht="15.75" customHeight="1" x14ac:dyDescent="0.15">
      <c r="A6" s="3">
        <v>4</v>
      </c>
      <c r="B6" s="3">
        <v>1400</v>
      </c>
      <c r="C6" s="2">
        <f t="shared" si="4"/>
        <v>22100</v>
      </c>
      <c r="D6" s="2">
        <f t="shared" si="0"/>
        <v>23499</v>
      </c>
      <c r="E6" s="2"/>
      <c r="F6" s="2"/>
      <c r="G6" s="2"/>
      <c r="H6" s="12">
        <f t="shared" si="1"/>
        <v>4.494959224298465E-2</v>
      </c>
      <c r="I6" s="13">
        <f>'Pay Values'!$I$2*A6</f>
        <v>63.122171945701361</v>
      </c>
      <c r="J6" s="12">
        <f t="shared" si="2"/>
        <v>2.8373158904508413</v>
      </c>
      <c r="K6" s="7">
        <f t="shared" si="3"/>
        <v>5.6746317809016823E-2</v>
      </c>
      <c r="L6" s="2"/>
      <c r="M6" s="2"/>
      <c r="N6" s="7"/>
      <c r="O6" s="7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</row>
    <row r="7" spans="1:27" ht="15.75" customHeight="1" x14ac:dyDescent="0.15">
      <c r="A7" s="3">
        <v>5</v>
      </c>
      <c r="B7" s="3">
        <v>1600</v>
      </c>
      <c r="C7" s="2">
        <f t="shared" si="4"/>
        <v>23500</v>
      </c>
      <c r="D7" s="2">
        <f t="shared" si="0"/>
        <v>25099</v>
      </c>
      <c r="E7" s="2"/>
      <c r="F7" s="2"/>
      <c r="G7" s="2"/>
      <c r="H7" s="12">
        <f t="shared" si="1"/>
        <v>5.1370962563411032E-2</v>
      </c>
      <c r="I7" s="13">
        <f>'Pay Values'!$I$2*A7</f>
        <v>78.902714932126699</v>
      </c>
      <c r="J7" s="12">
        <f t="shared" si="2"/>
        <v>4.0533084149297736</v>
      </c>
      <c r="K7" s="7">
        <f t="shared" si="3"/>
        <v>8.1066168298595476E-2</v>
      </c>
      <c r="L7" s="2"/>
      <c r="M7" s="2"/>
      <c r="N7" s="7"/>
      <c r="O7" s="7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</row>
    <row r="8" spans="1:27" ht="15.75" customHeight="1" x14ac:dyDescent="0.15">
      <c r="A8" s="3">
        <v>6</v>
      </c>
      <c r="B8" s="3">
        <v>1400</v>
      </c>
      <c r="C8" s="2">
        <f t="shared" si="4"/>
        <v>25100</v>
      </c>
      <c r="D8" s="2">
        <f t="shared" si="0"/>
        <v>26499</v>
      </c>
      <c r="E8" s="2"/>
      <c r="F8" s="2"/>
      <c r="G8" s="2"/>
      <c r="H8" s="12">
        <f t="shared" si="1"/>
        <v>4.494959224298465E-2</v>
      </c>
      <c r="I8" s="13">
        <f>'Pay Values'!$I$2*A8</f>
        <v>94.683257918552044</v>
      </c>
      <c r="J8" s="12">
        <f t="shared" si="2"/>
        <v>4.2559738356762615</v>
      </c>
      <c r="K8" s="7">
        <f t="shared" si="3"/>
        <v>8.5119476713525224E-2</v>
      </c>
      <c r="L8" s="2"/>
      <c r="M8" s="2"/>
      <c r="N8" s="7"/>
      <c r="O8" s="7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</row>
    <row r="9" spans="1:27" ht="15.75" customHeight="1" x14ac:dyDescent="0.15">
      <c r="A9" s="3">
        <v>7</v>
      </c>
      <c r="B9" s="3">
        <v>1100</v>
      </c>
      <c r="C9" s="2">
        <f t="shared" si="4"/>
        <v>26500</v>
      </c>
      <c r="D9" s="2">
        <f t="shared" si="0"/>
        <v>27599</v>
      </c>
      <c r="E9" s="2"/>
      <c r="F9" s="2"/>
      <c r="G9" s="2"/>
      <c r="H9" s="12">
        <f t="shared" si="1"/>
        <v>3.5317536762345086E-2</v>
      </c>
      <c r="I9" s="13">
        <f>'Pay Values'!$I$2*A9</f>
        <v>110.46380090497738</v>
      </c>
      <c r="J9" s="12">
        <f t="shared" si="2"/>
        <v>3.9013093493699067</v>
      </c>
      <c r="K9" s="7">
        <f t="shared" si="3"/>
        <v>7.8026186987398133E-2</v>
      </c>
      <c r="L9" s="2"/>
      <c r="M9" s="2"/>
      <c r="N9" s="7"/>
      <c r="O9" s="7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</row>
    <row r="10" spans="1:27" ht="15.75" customHeight="1" x14ac:dyDescent="0.15">
      <c r="A10" s="3">
        <v>8</v>
      </c>
      <c r="B10" s="3">
        <v>400</v>
      </c>
      <c r="C10" s="2">
        <f t="shared" si="4"/>
        <v>27600</v>
      </c>
      <c r="D10" s="2">
        <f t="shared" si="0"/>
        <v>27999</v>
      </c>
      <c r="E10" s="2"/>
      <c r="F10" s="2"/>
      <c r="G10" s="2"/>
      <c r="H10" s="12">
        <f t="shared" si="1"/>
        <v>1.2842740640852758E-2</v>
      </c>
      <c r="I10" s="13">
        <f>'Pay Values'!$I$2*A10</f>
        <v>126.24434389140272</v>
      </c>
      <c r="J10" s="12">
        <f t="shared" si="2"/>
        <v>1.6213233659719093</v>
      </c>
      <c r="K10" s="7">
        <f t="shared" si="3"/>
        <v>3.2426467319438185E-2</v>
      </c>
      <c r="L10" s="2"/>
      <c r="M10" s="2"/>
      <c r="N10" s="7"/>
      <c r="O10" s="7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</row>
    <row r="11" spans="1:27" ht="15.75" customHeight="1" x14ac:dyDescent="0.15">
      <c r="A11" s="3">
        <v>9</v>
      </c>
      <c r="B11" s="3">
        <v>375</v>
      </c>
      <c r="C11" s="2">
        <f t="shared" si="4"/>
        <v>28000</v>
      </c>
      <c r="D11" s="2">
        <f t="shared" si="0"/>
        <v>28374</v>
      </c>
      <c r="E11" s="2"/>
      <c r="F11" s="2"/>
      <c r="G11" s="2"/>
      <c r="H11" s="12">
        <f t="shared" si="1"/>
        <v>1.2040069350799461E-2</v>
      </c>
      <c r="I11" s="13">
        <f>'Pay Values'!$I$2*A11</f>
        <v>142.02488687782807</v>
      </c>
      <c r="J11" s="12">
        <f t="shared" si="2"/>
        <v>1.7099894875484982</v>
      </c>
      <c r="K11" s="7">
        <f t="shared" si="3"/>
        <v>3.4199789750969961E-2</v>
      </c>
      <c r="L11" s="2"/>
      <c r="M11" s="2"/>
      <c r="N11" s="7"/>
      <c r="O11" s="7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</row>
    <row r="12" spans="1:27" ht="15.75" customHeight="1" x14ac:dyDescent="0.15">
      <c r="A12" s="3">
        <v>10</v>
      </c>
      <c r="B12" s="3">
        <v>350</v>
      </c>
      <c r="C12" s="2">
        <f t="shared" si="4"/>
        <v>28375</v>
      </c>
      <c r="D12" s="2">
        <f t="shared" si="0"/>
        <v>28724</v>
      </c>
      <c r="E12" s="2"/>
      <c r="F12" s="2"/>
      <c r="G12" s="2"/>
      <c r="H12" s="12">
        <f t="shared" si="1"/>
        <v>1.1237398060746162E-2</v>
      </c>
      <c r="I12" s="13">
        <f>'Pay Values'!$I$2*A12</f>
        <v>157.8054298642534</v>
      </c>
      <c r="J12" s="12">
        <f t="shared" si="2"/>
        <v>1.7733224315317757</v>
      </c>
      <c r="K12" s="7">
        <f t="shared" si="3"/>
        <v>3.5466448630635514E-2</v>
      </c>
      <c r="L12" s="2"/>
      <c r="M12" s="2"/>
      <c r="N12" s="7"/>
      <c r="O12" s="7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</row>
    <row r="13" spans="1:27" ht="15.75" customHeight="1" x14ac:dyDescent="0.15">
      <c r="A13" s="3">
        <v>11</v>
      </c>
      <c r="B13" s="3">
        <v>325</v>
      </c>
      <c r="C13" s="2">
        <f t="shared" si="4"/>
        <v>28725</v>
      </c>
      <c r="D13" s="2">
        <f t="shared" si="0"/>
        <v>29049</v>
      </c>
      <c r="E13" s="2"/>
      <c r="F13" s="2"/>
      <c r="G13" s="2"/>
      <c r="H13" s="12">
        <f t="shared" si="1"/>
        <v>1.0434726770692865E-2</v>
      </c>
      <c r="I13" s="13">
        <f>'Pay Values'!$I$2*A13</f>
        <v>173.58597285067873</v>
      </c>
      <c r="J13" s="12">
        <f t="shared" si="2"/>
        <v>1.8113221979217422</v>
      </c>
      <c r="K13" s="7">
        <f t="shared" si="3"/>
        <v>3.6226443958434842E-2</v>
      </c>
      <c r="L13" s="2"/>
      <c r="M13" s="2"/>
      <c r="N13" s="7"/>
      <c r="O13" s="7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spans="1:27" ht="15.75" customHeight="1" x14ac:dyDescent="0.15">
      <c r="A14" s="3">
        <v>12</v>
      </c>
      <c r="B14" s="3">
        <v>300</v>
      </c>
      <c r="C14" s="2">
        <f t="shared" si="4"/>
        <v>29050</v>
      </c>
      <c r="D14" s="2">
        <f t="shared" si="0"/>
        <v>29349</v>
      </c>
      <c r="E14" s="2"/>
      <c r="F14" s="2"/>
      <c r="G14" s="2"/>
      <c r="H14" s="12">
        <f t="shared" si="1"/>
        <v>9.6320554806395686E-3</v>
      </c>
      <c r="I14" s="13">
        <f>'Pay Values'!$I$2*A14</f>
        <v>189.36651583710409</v>
      </c>
      <c r="J14" s="12">
        <f t="shared" si="2"/>
        <v>1.8239887867183981</v>
      </c>
      <c r="K14" s="7">
        <f t="shared" si="3"/>
        <v>3.6479775734367961E-2</v>
      </c>
      <c r="L14" s="2"/>
      <c r="M14" s="2"/>
      <c r="N14" s="7"/>
      <c r="O14" s="7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spans="1:27" ht="15.75" customHeight="1" x14ac:dyDescent="0.15">
      <c r="A15" s="3">
        <v>13</v>
      </c>
      <c r="B15" s="3">
        <v>275</v>
      </c>
      <c r="C15" s="2">
        <f t="shared" si="4"/>
        <v>29350</v>
      </c>
      <c r="D15" s="2">
        <f t="shared" si="0"/>
        <v>29624</v>
      </c>
      <c r="E15" s="2"/>
      <c r="F15" s="2"/>
      <c r="G15" s="2"/>
      <c r="H15" s="12">
        <f t="shared" si="1"/>
        <v>8.8293841905862716E-3</v>
      </c>
      <c r="I15" s="13">
        <f>'Pay Values'!$I$2*A15</f>
        <v>205.14705882352942</v>
      </c>
      <c r="J15" s="12">
        <f t="shared" si="2"/>
        <v>1.8113221979217426</v>
      </c>
      <c r="K15" s="7">
        <f t="shared" si="3"/>
        <v>3.6226443958434856E-2</v>
      </c>
      <c r="L15" s="2"/>
      <c r="M15" s="2"/>
      <c r="N15" s="7"/>
      <c r="O15" s="7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spans="1:27" ht="15.75" customHeight="1" x14ac:dyDescent="0.15">
      <c r="A16" s="3">
        <v>14</v>
      </c>
      <c r="B16" s="3">
        <v>250</v>
      </c>
      <c r="C16" s="2">
        <f t="shared" si="4"/>
        <v>29625</v>
      </c>
      <c r="D16" s="2">
        <f t="shared" si="0"/>
        <v>29874</v>
      </c>
      <c r="E16" s="2"/>
      <c r="F16" s="2"/>
      <c r="G16" s="2"/>
      <c r="H16" s="12">
        <f t="shared" si="1"/>
        <v>8.0267129005329729E-3</v>
      </c>
      <c r="I16" s="13">
        <f>'Pay Values'!$I$2*A16</f>
        <v>220.92760180995475</v>
      </c>
      <c r="J16" s="12">
        <f t="shared" si="2"/>
        <v>1.7733224315317755</v>
      </c>
      <c r="K16" s="7">
        <f t="shared" si="3"/>
        <v>3.5466448630635507E-2</v>
      </c>
      <c r="L16" s="2"/>
      <c r="M16" s="2"/>
      <c r="N16" s="7"/>
      <c r="O16" s="7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spans="1:27" ht="15.75" customHeight="1" x14ac:dyDescent="0.15">
      <c r="A17" s="3">
        <v>15</v>
      </c>
      <c r="B17" s="3">
        <v>225</v>
      </c>
      <c r="C17" s="2">
        <f t="shared" si="4"/>
        <v>29875</v>
      </c>
      <c r="D17" s="2">
        <f t="shared" si="0"/>
        <v>30099</v>
      </c>
      <c r="E17" s="2"/>
      <c r="F17" s="2"/>
      <c r="G17" s="2"/>
      <c r="H17" s="12">
        <f t="shared" si="1"/>
        <v>7.224041610479676E-3</v>
      </c>
      <c r="I17" s="13">
        <f>'Pay Values'!$I$2*A17</f>
        <v>236.70814479638011</v>
      </c>
      <c r="J17" s="12">
        <f t="shared" si="2"/>
        <v>1.7099894875484982</v>
      </c>
      <c r="K17" s="7">
        <f t="shared" si="3"/>
        <v>3.4199789750969961E-2</v>
      </c>
      <c r="L17" s="2"/>
      <c r="M17" s="2"/>
      <c r="N17" s="7"/>
      <c r="O17" s="7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spans="1:27" ht="15.75" customHeight="1" x14ac:dyDescent="0.15">
      <c r="A18" s="3">
        <v>16</v>
      </c>
      <c r="B18" s="3">
        <v>200</v>
      </c>
      <c r="C18" s="2">
        <f t="shared" si="4"/>
        <v>30100</v>
      </c>
      <c r="D18" s="2">
        <f t="shared" si="0"/>
        <v>30299</v>
      </c>
      <c r="E18" s="2"/>
      <c r="F18" s="2"/>
      <c r="G18" s="2"/>
      <c r="H18" s="12">
        <f t="shared" si="1"/>
        <v>6.421370320426379E-3</v>
      </c>
      <c r="I18" s="13">
        <f>'Pay Values'!$I$2*A18</f>
        <v>252.48868778280544</v>
      </c>
      <c r="J18" s="12">
        <f t="shared" si="2"/>
        <v>1.6213233659719093</v>
      </c>
      <c r="K18" s="7">
        <f t="shared" si="3"/>
        <v>3.2426467319438185E-2</v>
      </c>
      <c r="L18" s="2"/>
      <c r="M18" s="2"/>
      <c r="N18" s="7"/>
      <c r="O18" s="7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spans="1:27" ht="15.75" customHeight="1" x14ac:dyDescent="0.15">
      <c r="A19" s="3">
        <v>17</v>
      </c>
      <c r="B19" s="3">
        <v>175</v>
      </c>
      <c r="C19" s="2">
        <f t="shared" si="4"/>
        <v>30300</v>
      </c>
      <c r="D19" s="2">
        <f t="shared" si="0"/>
        <v>30474</v>
      </c>
      <c r="E19" s="2"/>
      <c r="F19" s="2"/>
      <c r="G19" s="2"/>
      <c r="H19" s="12">
        <f t="shared" si="1"/>
        <v>5.6186990303730812E-3</v>
      </c>
      <c r="I19" s="13">
        <f>'Pay Values'!$I$2*A19</f>
        <v>268.26923076923077</v>
      </c>
      <c r="J19" s="12">
        <f t="shared" si="2"/>
        <v>1.5073240668020094</v>
      </c>
      <c r="K19" s="7">
        <f t="shared" si="3"/>
        <v>3.0146481336040188E-2</v>
      </c>
      <c r="L19" s="2"/>
      <c r="M19" s="2"/>
      <c r="N19" s="7"/>
      <c r="O19" s="7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spans="1:27" ht="15.75" customHeight="1" x14ac:dyDescent="0.15">
      <c r="A20" s="3">
        <v>18</v>
      </c>
      <c r="B20" s="3">
        <v>150</v>
      </c>
      <c r="C20" s="2">
        <f t="shared" si="4"/>
        <v>30475</v>
      </c>
      <c r="D20" s="2">
        <f t="shared" si="0"/>
        <v>30624</v>
      </c>
      <c r="E20" s="2"/>
      <c r="F20" s="2"/>
      <c r="G20" s="2"/>
      <c r="H20" s="12">
        <f t="shared" si="1"/>
        <v>4.8160277403197843E-3</v>
      </c>
      <c r="I20" s="13">
        <f>'Pay Values'!$I$2*A20</f>
        <v>284.04977375565613</v>
      </c>
      <c r="J20" s="12">
        <f t="shared" si="2"/>
        <v>1.3679915900387987</v>
      </c>
      <c r="K20" s="7">
        <f t="shared" si="3"/>
        <v>2.7359831800775974E-2</v>
      </c>
      <c r="L20" s="2"/>
      <c r="M20" s="2"/>
      <c r="N20" s="7"/>
      <c r="O20" s="7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spans="1:27" ht="15.75" customHeight="1" x14ac:dyDescent="0.15">
      <c r="A21" s="3">
        <v>19</v>
      </c>
      <c r="B21" s="3">
        <v>100</v>
      </c>
      <c r="C21" s="2">
        <f t="shared" si="4"/>
        <v>30625</v>
      </c>
      <c r="D21" s="2">
        <f t="shared" si="0"/>
        <v>30724</v>
      </c>
      <c r="E21" s="2"/>
      <c r="F21" s="2"/>
      <c r="G21" s="2"/>
      <c r="H21" s="12">
        <f t="shared" si="1"/>
        <v>3.2106851602131895E-3</v>
      </c>
      <c r="I21" s="13">
        <f>'Pay Values'!$I$2*A21</f>
        <v>299.83031674208144</v>
      </c>
      <c r="J21" s="12">
        <f t="shared" si="2"/>
        <v>0.96266074854582107</v>
      </c>
      <c r="K21" s="7">
        <f t="shared" si="3"/>
        <v>1.9253214970916421E-2</v>
      </c>
      <c r="L21" s="2"/>
      <c r="M21" s="2"/>
      <c r="N21" s="7"/>
      <c r="O21" s="7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spans="1:27" ht="15.75" customHeight="1" x14ac:dyDescent="0.15">
      <c r="A22" s="3">
        <v>20</v>
      </c>
      <c r="B22" s="3">
        <v>75</v>
      </c>
      <c r="C22" s="2">
        <f t="shared" si="4"/>
        <v>30725</v>
      </c>
      <c r="D22" s="2">
        <f t="shared" si="0"/>
        <v>30799</v>
      </c>
      <c r="E22" s="2"/>
      <c r="F22" s="2"/>
      <c r="G22" s="2"/>
      <c r="H22" s="12">
        <f t="shared" si="1"/>
        <v>2.4080138701598921E-3</v>
      </c>
      <c r="I22" s="13">
        <f>'Pay Values'!$I$2*A22</f>
        <v>315.6108597285068</v>
      </c>
      <c r="J22" s="12">
        <f t="shared" si="2"/>
        <v>0.75999532779933254</v>
      </c>
      <c r="K22" s="7">
        <f t="shared" si="3"/>
        <v>1.5199906555986652E-2</v>
      </c>
      <c r="L22" s="2"/>
      <c r="M22" s="2"/>
      <c r="N22" s="7"/>
      <c r="O22" s="7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spans="1:27" ht="15.75" customHeight="1" x14ac:dyDescent="0.15">
      <c r="A23" s="3">
        <v>21</v>
      </c>
      <c r="B23" s="3">
        <v>50</v>
      </c>
      <c r="C23" s="2">
        <f t="shared" si="4"/>
        <v>30800</v>
      </c>
      <c r="D23" s="2">
        <f t="shared" si="0"/>
        <v>30849</v>
      </c>
      <c r="E23" s="2"/>
      <c r="F23" s="2"/>
      <c r="G23" s="2"/>
      <c r="H23" s="12">
        <f t="shared" si="1"/>
        <v>1.6053425801065948E-3</v>
      </c>
      <c r="I23" s="13">
        <f>'Pay Values'!$I$2*A23</f>
        <v>331.39140271493216</v>
      </c>
      <c r="J23" s="12">
        <f t="shared" si="2"/>
        <v>0.5319967294595328</v>
      </c>
      <c r="K23" s="7">
        <f t="shared" si="3"/>
        <v>1.0639934589190657E-2</v>
      </c>
      <c r="L23" s="2"/>
      <c r="M23" s="2"/>
      <c r="N23" s="7"/>
      <c r="O23" s="7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spans="1:27" ht="15.75" customHeight="1" x14ac:dyDescent="0.15">
      <c r="A24" s="3">
        <v>22</v>
      </c>
      <c r="B24" s="3">
        <v>45</v>
      </c>
      <c r="C24" s="2">
        <f t="shared" si="4"/>
        <v>30850</v>
      </c>
      <c r="D24" s="2">
        <f t="shared" si="0"/>
        <v>30894</v>
      </c>
      <c r="E24" s="2"/>
      <c r="F24" s="2"/>
      <c r="G24" s="2"/>
      <c r="H24" s="12">
        <f t="shared" si="1"/>
        <v>1.4448083220959353E-3</v>
      </c>
      <c r="I24" s="13">
        <f>'Pay Values'!$I$2*A24</f>
        <v>347.17194570135746</v>
      </c>
      <c r="J24" s="12">
        <f t="shared" si="2"/>
        <v>0.50159691634755943</v>
      </c>
      <c r="K24" s="7">
        <f t="shared" si="3"/>
        <v>1.0031938326951189E-2</v>
      </c>
      <c r="L24" s="2"/>
      <c r="M24" s="2"/>
      <c r="N24" s="7"/>
      <c r="O24" s="7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spans="1:27" ht="15.75" customHeight="1" x14ac:dyDescent="0.15">
      <c r="A25" s="3">
        <v>23</v>
      </c>
      <c r="B25" s="3">
        <v>40</v>
      </c>
      <c r="C25" s="2">
        <f t="shared" si="4"/>
        <v>30895</v>
      </c>
      <c r="D25" s="2">
        <f t="shared" si="0"/>
        <v>30934</v>
      </c>
      <c r="E25" s="2"/>
      <c r="F25" s="2"/>
      <c r="G25" s="2"/>
      <c r="H25" s="12">
        <f t="shared" si="1"/>
        <v>1.2842740640852759E-3</v>
      </c>
      <c r="I25" s="13">
        <f>'Pay Values'!$I$2*A25</f>
        <v>362.95248868778282</v>
      </c>
      <c r="J25" s="12">
        <f t="shared" si="2"/>
        <v>0.46613046771692396</v>
      </c>
      <c r="K25" s="7">
        <f t="shared" si="3"/>
        <v>9.3226093543384795E-3</v>
      </c>
      <c r="L25" s="2"/>
      <c r="M25" s="2"/>
      <c r="N25" s="7"/>
      <c r="O25" s="7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spans="1:27" ht="15.75" customHeight="1" x14ac:dyDescent="0.15">
      <c r="A26" s="3">
        <v>24</v>
      </c>
      <c r="B26" s="3">
        <v>35</v>
      </c>
      <c r="C26" s="2">
        <f t="shared" si="4"/>
        <v>30935</v>
      </c>
      <c r="D26" s="2">
        <f t="shared" si="0"/>
        <v>30969</v>
      </c>
      <c r="E26" s="2"/>
      <c r="F26" s="2"/>
      <c r="G26" s="2"/>
      <c r="H26" s="12">
        <f t="shared" si="1"/>
        <v>1.1237398060746162E-3</v>
      </c>
      <c r="I26" s="13">
        <f>'Pay Values'!$I$2*A26</f>
        <v>378.73303167420818</v>
      </c>
      <c r="J26" s="12">
        <f t="shared" si="2"/>
        <v>0.42559738356762616</v>
      </c>
      <c r="K26" s="7">
        <f t="shared" si="3"/>
        <v>8.5119476713525228E-3</v>
      </c>
      <c r="L26" s="2"/>
      <c r="M26" s="2"/>
      <c r="N26" s="7"/>
      <c r="O26" s="7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spans="1:27" ht="15.75" customHeight="1" x14ac:dyDescent="0.15">
      <c r="A27" s="3">
        <v>25</v>
      </c>
      <c r="B27" s="3">
        <v>30</v>
      </c>
      <c r="C27" s="2">
        <f t="shared" si="4"/>
        <v>30970</v>
      </c>
      <c r="D27" s="2">
        <f t="shared" si="0"/>
        <v>30999</v>
      </c>
      <c r="E27" s="2"/>
      <c r="F27" s="2"/>
      <c r="G27" s="2"/>
      <c r="H27" s="12">
        <f t="shared" si="1"/>
        <v>9.6320554806395681E-4</v>
      </c>
      <c r="I27" s="13">
        <f>'Pay Values'!$I$2*A27</f>
        <v>394.51357466063348</v>
      </c>
      <c r="J27" s="12">
        <f t="shared" si="2"/>
        <v>0.37999766389966622</v>
      </c>
      <c r="K27" s="7">
        <f t="shared" si="3"/>
        <v>7.5999532779933241E-3</v>
      </c>
      <c r="L27" s="2"/>
      <c r="M27" s="2"/>
      <c r="N27" s="7"/>
      <c r="O27" s="7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spans="1:27" ht="15.75" customHeight="1" x14ac:dyDescent="0.15">
      <c r="A28" s="3">
        <v>26</v>
      </c>
      <c r="B28" s="3">
        <v>25</v>
      </c>
      <c r="C28" s="2">
        <f t="shared" si="4"/>
        <v>31000</v>
      </c>
      <c r="D28" s="2">
        <f t="shared" si="0"/>
        <v>31024</v>
      </c>
      <c r="E28" s="2"/>
      <c r="F28" s="2"/>
      <c r="G28" s="2"/>
      <c r="H28" s="12">
        <f t="shared" si="1"/>
        <v>8.0267129005329738E-4</v>
      </c>
      <c r="I28" s="13">
        <f>'Pay Values'!$I$2*A28</f>
        <v>410.29411764705884</v>
      </c>
      <c r="J28" s="12">
        <f t="shared" si="2"/>
        <v>0.32933130871304411</v>
      </c>
      <c r="K28" s="7">
        <f t="shared" si="3"/>
        <v>6.5866261742608826E-3</v>
      </c>
      <c r="L28" s="2"/>
      <c r="M28" s="2"/>
      <c r="N28" s="7"/>
      <c r="O28" s="7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spans="1:27" ht="15.75" customHeight="1" x14ac:dyDescent="0.15">
      <c r="A29" s="3">
        <v>27</v>
      </c>
      <c r="B29" s="3">
        <v>20</v>
      </c>
      <c r="C29" s="2">
        <f t="shared" si="4"/>
        <v>31025</v>
      </c>
      <c r="D29" s="2">
        <f t="shared" si="0"/>
        <v>31044</v>
      </c>
      <c r="E29" s="2"/>
      <c r="F29" s="2"/>
      <c r="G29" s="2"/>
      <c r="H29" s="12">
        <f t="shared" si="1"/>
        <v>6.4213703204263795E-4</v>
      </c>
      <c r="I29" s="13">
        <f>'Pay Values'!$I$2*A29</f>
        <v>426.0746606334842</v>
      </c>
      <c r="J29" s="12">
        <f t="shared" si="2"/>
        <v>0.27359831800775974</v>
      </c>
      <c r="K29" s="7">
        <f t="shared" si="3"/>
        <v>5.4719663601551947E-3</v>
      </c>
      <c r="L29" s="2"/>
      <c r="M29" s="2"/>
      <c r="N29" s="7"/>
      <c r="O29" s="7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spans="1:27" ht="15.75" customHeight="1" x14ac:dyDescent="0.15">
      <c r="A30" s="3">
        <v>28</v>
      </c>
      <c r="B30" s="3">
        <v>15</v>
      </c>
      <c r="C30" s="2">
        <f t="shared" si="4"/>
        <v>31045</v>
      </c>
      <c r="D30" s="2">
        <f t="shared" si="0"/>
        <v>31059</v>
      </c>
      <c r="E30" s="2"/>
      <c r="F30" s="2"/>
      <c r="G30" s="2"/>
      <c r="H30" s="12">
        <f t="shared" si="1"/>
        <v>4.8160277403197841E-4</v>
      </c>
      <c r="I30" s="13">
        <f>'Pay Values'!$I$2*A30</f>
        <v>441.8552036199095</v>
      </c>
      <c r="J30" s="12">
        <f t="shared" si="2"/>
        <v>0.21279869178381308</v>
      </c>
      <c r="K30" s="7">
        <f t="shared" si="3"/>
        <v>4.2559738356762614E-3</v>
      </c>
      <c r="L30" s="2"/>
      <c r="M30" s="2"/>
      <c r="N30" s="7"/>
      <c r="O30" s="7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spans="1:27" ht="15.75" customHeight="1" x14ac:dyDescent="0.15">
      <c r="A31" s="3">
        <v>29</v>
      </c>
      <c r="B31" s="3">
        <v>14</v>
      </c>
      <c r="C31" s="2">
        <f t="shared" si="4"/>
        <v>31060</v>
      </c>
      <c r="D31" s="2">
        <f t="shared" si="0"/>
        <v>31073</v>
      </c>
      <c r="E31" s="2"/>
      <c r="F31" s="2"/>
      <c r="G31" s="2"/>
      <c r="H31" s="12">
        <f t="shared" si="1"/>
        <v>4.4949592242984654E-4</v>
      </c>
      <c r="I31" s="13">
        <f>'Pay Values'!$I$2*A31</f>
        <v>457.63574660633486</v>
      </c>
      <c r="J31" s="12">
        <f t="shared" si="2"/>
        <v>0.205705402057686</v>
      </c>
      <c r="K31" s="7">
        <f t="shared" si="3"/>
        <v>4.1141080411537202E-3</v>
      </c>
      <c r="L31" s="2"/>
      <c r="M31" s="2"/>
      <c r="N31" s="7"/>
      <c r="O31" s="7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spans="1:27" ht="15.75" customHeight="1" x14ac:dyDescent="0.15">
      <c r="A32" s="3">
        <v>30</v>
      </c>
      <c r="B32" s="3">
        <v>13</v>
      </c>
      <c r="C32" s="2">
        <f t="shared" si="4"/>
        <v>31074</v>
      </c>
      <c r="D32" s="2">
        <f t="shared" si="0"/>
        <v>31086</v>
      </c>
      <c r="E32" s="2"/>
      <c r="F32" s="2"/>
      <c r="G32" s="2"/>
      <c r="H32" s="12">
        <f t="shared" si="1"/>
        <v>4.1738907082771462E-4</v>
      </c>
      <c r="I32" s="13">
        <f>'Pay Values'!$I$2*A32</f>
        <v>473.41628959276022</v>
      </c>
      <c r="J32" s="12">
        <f t="shared" si="2"/>
        <v>0.19759878522782645</v>
      </c>
      <c r="K32" s="7">
        <f t="shared" si="3"/>
        <v>3.9519757045565294E-3</v>
      </c>
      <c r="L32" s="2"/>
      <c r="M32" s="2"/>
      <c r="N32" s="7"/>
      <c r="O32" s="7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spans="1:27" ht="15.75" customHeight="1" x14ac:dyDescent="0.15">
      <c r="A33" s="3">
        <v>31</v>
      </c>
      <c r="B33" s="3">
        <v>10</v>
      </c>
      <c r="C33" s="2">
        <f t="shared" si="4"/>
        <v>31087</v>
      </c>
      <c r="D33" s="2">
        <f t="shared" si="0"/>
        <v>31096</v>
      </c>
      <c r="E33" s="2"/>
      <c r="F33" s="2"/>
      <c r="G33" s="2"/>
      <c r="H33" s="12">
        <f t="shared" si="1"/>
        <v>3.2106851602131897E-4</v>
      </c>
      <c r="I33" s="13">
        <f>'Pay Values'!$I$2*A33</f>
        <v>489.19683257918552</v>
      </c>
      <c r="J33" s="12">
        <f t="shared" si="2"/>
        <v>0.15706570107852871</v>
      </c>
      <c r="K33" s="7">
        <f t="shared" si="3"/>
        <v>3.1413140215705744E-3</v>
      </c>
      <c r="L33" s="2"/>
      <c r="M33" s="2"/>
      <c r="N33" s="7"/>
      <c r="O33" s="7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spans="1:27" ht="15.75" customHeight="1" x14ac:dyDescent="0.15">
      <c r="A34" s="3">
        <v>32</v>
      </c>
      <c r="B34" s="3">
        <v>6</v>
      </c>
      <c r="C34" s="2">
        <f t="shared" si="4"/>
        <v>31097</v>
      </c>
      <c r="D34" s="2">
        <f t="shared" si="0"/>
        <v>31102</v>
      </c>
      <c r="E34" s="2"/>
      <c r="F34" s="2"/>
      <c r="G34" s="2"/>
      <c r="H34" s="12">
        <f t="shared" si="1"/>
        <v>1.9264110961279138E-4</v>
      </c>
      <c r="I34" s="13">
        <f>'Pay Values'!$I$2*A34</f>
        <v>504.97737556561088</v>
      </c>
      <c r="J34" s="12">
        <f t="shared" si="2"/>
        <v>9.7279401958314568E-2</v>
      </c>
      <c r="K34" s="7">
        <f t="shared" si="3"/>
        <v>1.9455880391662914E-3</v>
      </c>
      <c r="L34" s="2"/>
      <c r="M34" s="2"/>
      <c r="N34" s="7"/>
      <c r="O34" s="7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spans="1:27" ht="15.75" customHeight="1" x14ac:dyDescent="0.15">
      <c r="A35" s="3">
        <v>33</v>
      </c>
      <c r="B35" s="3">
        <v>6</v>
      </c>
      <c r="C35" s="2">
        <f t="shared" si="4"/>
        <v>31103</v>
      </c>
      <c r="D35" s="2">
        <f t="shared" si="0"/>
        <v>31108</v>
      </c>
      <c r="E35" s="2"/>
      <c r="F35" s="2"/>
      <c r="G35" s="2"/>
      <c r="H35" s="12">
        <f t="shared" si="1"/>
        <v>1.9264110961279138E-4</v>
      </c>
      <c r="I35" s="13">
        <f>'Pay Values'!$I$2*A35</f>
        <v>520.75791855203624</v>
      </c>
      <c r="J35" s="12">
        <f t="shared" si="2"/>
        <v>0.1003193832695119</v>
      </c>
      <c r="K35" s="7">
        <f t="shared" si="3"/>
        <v>2.0063876653902378E-3</v>
      </c>
      <c r="L35" s="2"/>
      <c r="M35" s="2"/>
      <c r="N35" s="7"/>
      <c r="O35" s="7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spans="1:27" ht="15.75" customHeight="1" x14ac:dyDescent="0.15">
      <c r="A36" s="3">
        <v>34</v>
      </c>
      <c r="B36" s="3">
        <v>5</v>
      </c>
      <c r="C36" s="2">
        <f t="shared" si="4"/>
        <v>31109</v>
      </c>
      <c r="D36" s="2">
        <f t="shared" si="0"/>
        <v>31113</v>
      </c>
      <c r="E36" s="2"/>
      <c r="F36" s="2"/>
      <c r="G36" s="2"/>
      <c r="H36" s="12">
        <f t="shared" si="1"/>
        <v>1.6053425801065949E-4</v>
      </c>
      <c r="I36" s="13">
        <f>'Pay Values'!$I$2*A36</f>
        <v>536.53846153846155</v>
      </c>
      <c r="J36" s="12">
        <f t="shared" si="2"/>
        <v>8.6132803817257686E-2</v>
      </c>
      <c r="K36" s="7">
        <f t="shared" si="3"/>
        <v>1.7226560763451537E-3</v>
      </c>
      <c r="L36" s="2"/>
      <c r="M36" s="2"/>
      <c r="N36" s="7"/>
      <c r="O36" s="7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spans="1:27" ht="15.75" customHeight="1" x14ac:dyDescent="0.15">
      <c r="A37" s="3">
        <v>35</v>
      </c>
      <c r="B37" s="3">
        <v>5</v>
      </c>
      <c r="C37" s="2">
        <f t="shared" si="4"/>
        <v>31114</v>
      </c>
      <c r="D37" s="2">
        <f t="shared" si="0"/>
        <v>31118</v>
      </c>
      <c r="E37" s="2"/>
      <c r="F37" s="2"/>
      <c r="G37" s="2"/>
      <c r="H37" s="12">
        <f t="shared" si="1"/>
        <v>1.6053425801065949E-4</v>
      </c>
      <c r="I37" s="13">
        <f>'Pay Values'!$I$2*A37</f>
        <v>552.31900452488685</v>
      </c>
      <c r="J37" s="12">
        <f t="shared" si="2"/>
        <v>8.8666121576588791E-2</v>
      </c>
      <c r="K37" s="7">
        <f t="shared" si="3"/>
        <v>1.7733224315317757E-3</v>
      </c>
      <c r="L37" s="2"/>
      <c r="M37" s="2"/>
      <c r="N37" s="7"/>
      <c r="O37" s="7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spans="1:27" ht="15.75" customHeight="1" x14ac:dyDescent="0.15">
      <c r="A38" s="3">
        <v>36</v>
      </c>
      <c r="B38" s="3">
        <v>4</v>
      </c>
      <c r="C38" s="2">
        <f t="shared" si="4"/>
        <v>31119</v>
      </c>
      <c r="D38" s="2">
        <f t="shared" si="0"/>
        <v>31122</v>
      </c>
      <c r="E38" s="2"/>
      <c r="F38" s="2"/>
      <c r="G38" s="2"/>
      <c r="H38" s="12">
        <f t="shared" si="1"/>
        <v>1.2842740640852757E-4</v>
      </c>
      <c r="I38" s="13">
        <f>'Pay Values'!$I$2*A38</f>
        <v>568.09954751131227</v>
      </c>
      <c r="J38" s="12">
        <f t="shared" si="2"/>
        <v>7.2959551468735923E-2</v>
      </c>
      <c r="K38" s="7">
        <f t="shared" si="3"/>
        <v>1.4591910293747185E-3</v>
      </c>
      <c r="L38" s="2"/>
      <c r="M38" s="2"/>
      <c r="N38" s="7"/>
      <c r="O38" s="7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spans="1:27" ht="15.75" customHeight="1" x14ac:dyDescent="0.15">
      <c r="A39" s="3">
        <v>37</v>
      </c>
      <c r="B39" s="3">
        <v>4</v>
      </c>
      <c r="C39" s="2">
        <f t="shared" si="4"/>
        <v>31123</v>
      </c>
      <c r="D39" s="2">
        <f t="shared" si="0"/>
        <v>31126</v>
      </c>
      <c r="E39" s="2"/>
      <c r="F39" s="2"/>
      <c r="G39" s="2"/>
      <c r="H39" s="12">
        <f t="shared" si="1"/>
        <v>1.2842740640852757E-4</v>
      </c>
      <c r="I39" s="13">
        <f>'Pay Values'!$I$2*A39</f>
        <v>583.88009049773757</v>
      </c>
      <c r="J39" s="12">
        <f t="shared" si="2"/>
        <v>7.4986205676200804E-2</v>
      </c>
      <c r="K39" s="7">
        <f t="shared" si="3"/>
        <v>1.4997241135240162E-3</v>
      </c>
      <c r="L39" s="2"/>
      <c r="M39" s="2"/>
      <c r="N39" s="7"/>
      <c r="O39" s="7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spans="1:27" ht="15.75" customHeight="1" x14ac:dyDescent="0.15">
      <c r="A40" s="3">
        <v>38</v>
      </c>
      <c r="B40" s="3">
        <v>3</v>
      </c>
      <c r="C40" s="2">
        <f t="shared" si="4"/>
        <v>31127</v>
      </c>
      <c r="D40" s="2">
        <f t="shared" si="0"/>
        <v>31129</v>
      </c>
      <c r="E40" s="2"/>
      <c r="F40" s="2"/>
      <c r="G40" s="2"/>
      <c r="H40" s="12">
        <f t="shared" si="1"/>
        <v>9.6320554806395689E-5</v>
      </c>
      <c r="I40" s="13">
        <f>'Pay Values'!$I$2*A40</f>
        <v>599.66063348416287</v>
      </c>
      <c r="J40" s="12">
        <f t="shared" si="2"/>
        <v>5.7759644912749271E-2</v>
      </c>
      <c r="K40" s="7">
        <f t="shared" si="3"/>
        <v>1.1551928982549853E-3</v>
      </c>
      <c r="L40" s="2"/>
      <c r="M40" s="2"/>
      <c r="N40" s="7"/>
      <c r="O40" s="7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spans="1:27" ht="15.75" customHeight="1" x14ac:dyDescent="0.15">
      <c r="A41" s="3">
        <v>39</v>
      </c>
      <c r="B41" s="3">
        <v>3</v>
      </c>
      <c r="C41" s="2">
        <f t="shared" si="4"/>
        <v>31130</v>
      </c>
      <c r="D41" s="2">
        <f t="shared" si="0"/>
        <v>31132</v>
      </c>
      <c r="E41" s="2"/>
      <c r="F41" s="2"/>
      <c r="G41" s="2"/>
      <c r="H41" s="12">
        <f t="shared" si="1"/>
        <v>9.6320554806395689E-5</v>
      </c>
      <c r="I41" s="13">
        <f>'Pay Values'!$I$2*A41</f>
        <v>615.44117647058829</v>
      </c>
      <c r="J41" s="12">
        <f t="shared" si="2"/>
        <v>5.9279635568347942E-2</v>
      </c>
      <c r="K41" s="7">
        <f t="shared" si="3"/>
        <v>1.1855927113669589E-3</v>
      </c>
      <c r="L41" s="2"/>
      <c r="M41" s="2"/>
      <c r="N41" s="7"/>
      <c r="O41" s="7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spans="1:27" ht="15.75" customHeight="1" x14ac:dyDescent="0.15">
      <c r="A42" s="3">
        <v>40</v>
      </c>
      <c r="B42" s="3">
        <v>2</v>
      </c>
      <c r="C42" s="2">
        <f t="shared" si="4"/>
        <v>31133</v>
      </c>
      <c r="D42" s="2">
        <f t="shared" si="0"/>
        <v>31134</v>
      </c>
      <c r="E42" s="2"/>
      <c r="F42" s="2"/>
      <c r="G42" s="2"/>
      <c r="H42" s="12">
        <f t="shared" si="1"/>
        <v>6.4213703204263784E-5</v>
      </c>
      <c r="I42" s="13">
        <f>'Pay Values'!$I$2*A42</f>
        <v>631.22171945701359</v>
      </c>
      <c r="J42" s="12">
        <f t="shared" si="2"/>
        <v>4.0533084149297731E-2</v>
      </c>
      <c r="K42" s="7">
        <f t="shared" si="3"/>
        <v>8.1066168298595464E-4</v>
      </c>
      <c r="L42" s="2"/>
      <c r="M42" s="2"/>
      <c r="N42" s="7"/>
      <c r="O42" s="7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spans="1:27" ht="15.75" customHeight="1" x14ac:dyDescent="0.15">
      <c r="A43" s="3">
        <v>41</v>
      </c>
      <c r="B43" s="3">
        <v>2</v>
      </c>
      <c r="C43" s="2">
        <f t="shared" si="4"/>
        <v>31135</v>
      </c>
      <c r="D43" s="2">
        <f t="shared" si="0"/>
        <v>31136</v>
      </c>
      <c r="E43" s="2"/>
      <c r="F43" s="2"/>
      <c r="G43" s="2"/>
      <c r="H43" s="12">
        <f t="shared" si="1"/>
        <v>6.4213703204263784E-5</v>
      </c>
      <c r="I43" s="13">
        <f>'Pay Values'!$I$2*A43</f>
        <v>647.00226244343889</v>
      </c>
      <c r="J43" s="12">
        <f t="shared" si="2"/>
        <v>4.1546411253030172E-2</v>
      </c>
      <c r="K43" s="7">
        <f t="shared" si="3"/>
        <v>8.3092822506060338E-4</v>
      </c>
      <c r="L43" s="2"/>
      <c r="M43" s="2"/>
      <c r="N43" s="7"/>
      <c r="O43" s="7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spans="1:27" ht="15.75" customHeight="1" x14ac:dyDescent="0.15">
      <c r="A44" s="3">
        <v>42</v>
      </c>
      <c r="B44" s="3">
        <v>1</v>
      </c>
      <c r="C44" s="2">
        <f t="shared" si="4"/>
        <v>31137</v>
      </c>
      <c r="D44" s="2">
        <f t="shared" si="0"/>
        <v>31137</v>
      </c>
      <c r="E44" s="2"/>
      <c r="F44" s="2"/>
      <c r="G44" s="2"/>
      <c r="H44" s="12">
        <f t="shared" si="1"/>
        <v>3.2106851602131892E-5</v>
      </c>
      <c r="I44" s="13">
        <f>'Pay Values'!$I$2*A44</f>
        <v>662.78280542986431</v>
      </c>
      <c r="J44" s="12">
        <f t="shared" si="2"/>
        <v>2.127986917838131E-2</v>
      </c>
      <c r="K44" s="7">
        <f t="shared" si="3"/>
        <v>4.2559738356762617E-4</v>
      </c>
      <c r="L44" s="2"/>
      <c r="M44" s="2"/>
      <c r="N44" s="7"/>
      <c r="O44" s="7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spans="1:27" ht="15.75" customHeight="1" x14ac:dyDescent="0.15">
      <c r="A45" s="3">
        <v>43</v>
      </c>
      <c r="B45" s="3">
        <v>1</v>
      </c>
      <c r="C45" s="2">
        <f t="shared" si="4"/>
        <v>31138</v>
      </c>
      <c r="D45" s="2">
        <f t="shared" si="0"/>
        <v>31138</v>
      </c>
      <c r="E45" s="2"/>
      <c r="F45" s="2"/>
      <c r="G45" s="2"/>
      <c r="H45" s="12">
        <f t="shared" si="1"/>
        <v>3.2106851602131892E-5</v>
      </c>
      <c r="I45" s="13">
        <f>'Pay Values'!$I$2*A45</f>
        <v>678.56334841628961</v>
      </c>
      <c r="J45" s="12">
        <f t="shared" si="2"/>
        <v>2.178653273024753E-2</v>
      </c>
      <c r="K45" s="7">
        <f t="shared" si="3"/>
        <v>4.357306546049506E-4</v>
      </c>
      <c r="L45" s="2"/>
      <c r="M45" s="2"/>
      <c r="N45" s="7"/>
      <c r="O45" s="7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spans="1:27" ht="15.75" customHeight="1" x14ac:dyDescent="0.15">
      <c r="A46" s="3">
        <v>44</v>
      </c>
      <c r="B46" s="3">
        <v>1</v>
      </c>
      <c r="C46" s="2">
        <f t="shared" si="4"/>
        <v>31139</v>
      </c>
      <c r="D46" s="2">
        <f t="shared" si="0"/>
        <v>31139</v>
      </c>
      <c r="E46" s="2"/>
      <c r="F46" s="2"/>
      <c r="G46" s="2"/>
      <c r="H46" s="12">
        <f t="shared" si="1"/>
        <v>3.2106851602131892E-5</v>
      </c>
      <c r="I46" s="13">
        <f>'Pay Values'!$I$2*A46</f>
        <v>694.34389140271492</v>
      </c>
      <c r="J46" s="12">
        <f t="shared" si="2"/>
        <v>2.229319628211375E-2</v>
      </c>
      <c r="K46" s="7">
        <f t="shared" si="3"/>
        <v>4.4586392564227502E-4</v>
      </c>
      <c r="L46" s="2"/>
      <c r="M46" s="2"/>
      <c r="N46" s="7"/>
      <c r="O46" s="7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spans="1:27" ht="15.75" customHeight="1" x14ac:dyDescent="0.15">
      <c r="A47" s="3">
        <v>45</v>
      </c>
      <c r="B47" s="3">
        <v>1</v>
      </c>
      <c r="C47" s="2">
        <f t="shared" si="4"/>
        <v>31140</v>
      </c>
      <c r="D47" s="2">
        <f t="shared" si="0"/>
        <v>31140</v>
      </c>
      <c r="E47" s="2"/>
      <c r="F47" s="2"/>
      <c r="G47" s="2"/>
      <c r="H47" s="12">
        <f t="shared" si="1"/>
        <v>3.2106851602131892E-5</v>
      </c>
      <c r="I47" s="13">
        <f>'Pay Values'!$I$2*A47</f>
        <v>710.12443438914033</v>
      </c>
      <c r="J47" s="12">
        <f t="shared" si="2"/>
        <v>2.2799859833979974E-2</v>
      </c>
      <c r="K47" s="7">
        <f t="shared" si="3"/>
        <v>4.5599719667959951E-4</v>
      </c>
      <c r="L47" s="2"/>
      <c r="M47" s="2"/>
      <c r="N47" s="7"/>
      <c r="O47" s="7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spans="1:27" ht="15.75" customHeight="1" x14ac:dyDescent="0.15">
      <c r="A48" s="3">
        <v>46</v>
      </c>
      <c r="B48" s="3">
        <v>1</v>
      </c>
      <c r="C48" s="2">
        <f t="shared" si="4"/>
        <v>31141</v>
      </c>
      <c r="D48" s="2">
        <f t="shared" si="0"/>
        <v>31141</v>
      </c>
      <c r="E48" s="2"/>
      <c r="F48" s="2"/>
      <c r="G48" s="2"/>
      <c r="H48" s="12">
        <f t="shared" si="1"/>
        <v>3.2106851602131892E-5</v>
      </c>
      <c r="I48" s="13">
        <f>'Pay Values'!$I$2*A48</f>
        <v>725.90497737556564</v>
      </c>
      <c r="J48" s="12">
        <f t="shared" si="2"/>
        <v>2.3306523385846194E-2</v>
      </c>
      <c r="K48" s="7">
        <f t="shared" si="3"/>
        <v>4.6613046771692388E-4</v>
      </c>
      <c r="L48" s="2"/>
      <c r="M48" s="2"/>
      <c r="N48" s="7"/>
      <c r="O48" s="7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spans="1:27" ht="15.75" customHeight="1" x14ac:dyDescent="0.15">
      <c r="A49" s="3">
        <v>47</v>
      </c>
      <c r="B49" s="3">
        <v>1</v>
      </c>
      <c r="C49" s="2">
        <f t="shared" si="4"/>
        <v>31142</v>
      </c>
      <c r="D49" s="2">
        <f t="shared" si="0"/>
        <v>31142</v>
      </c>
      <c r="E49" s="2"/>
      <c r="F49" s="2"/>
      <c r="G49" s="2"/>
      <c r="H49" s="12">
        <f t="shared" si="1"/>
        <v>3.2106851602131892E-5</v>
      </c>
      <c r="I49" s="13">
        <f>'Pay Values'!$I$2*A49</f>
        <v>741.68552036199094</v>
      </c>
      <c r="J49" s="12">
        <f t="shared" si="2"/>
        <v>2.3813186937712415E-2</v>
      </c>
      <c r="K49" s="7">
        <f t="shared" si="3"/>
        <v>4.762637387542483E-4</v>
      </c>
      <c r="L49" s="2"/>
      <c r="M49" s="2"/>
      <c r="N49" s="7"/>
      <c r="O49" s="7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spans="1:27" ht="15.75" customHeight="1" x14ac:dyDescent="0.15">
      <c r="A50" s="3">
        <v>48</v>
      </c>
      <c r="B50" s="3">
        <v>1</v>
      </c>
      <c r="C50" s="2">
        <f t="shared" si="4"/>
        <v>31143</v>
      </c>
      <c r="D50" s="2">
        <f t="shared" si="0"/>
        <v>31143</v>
      </c>
      <c r="E50" s="2"/>
      <c r="F50" s="2"/>
      <c r="G50" s="2"/>
      <c r="H50" s="12">
        <f t="shared" si="1"/>
        <v>3.2106851602131892E-5</v>
      </c>
      <c r="I50" s="13">
        <f>'Pay Values'!$I$2*A50</f>
        <v>757.46606334841636</v>
      </c>
      <c r="J50" s="12">
        <f t="shared" si="2"/>
        <v>2.4319850489578639E-2</v>
      </c>
      <c r="K50" s="7">
        <f t="shared" si="3"/>
        <v>4.8639700979157278E-4</v>
      </c>
      <c r="L50" s="2"/>
      <c r="M50" s="2"/>
      <c r="N50" s="7"/>
      <c r="O50" s="7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spans="1:27" ht="15.75" customHeight="1" x14ac:dyDescent="0.15">
      <c r="A51" s="3">
        <v>49</v>
      </c>
      <c r="B51" s="3">
        <v>1</v>
      </c>
      <c r="C51" s="2">
        <f t="shared" si="4"/>
        <v>31144</v>
      </c>
      <c r="D51" s="2">
        <f t="shared" si="0"/>
        <v>31144</v>
      </c>
      <c r="E51" s="2"/>
      <c r="F51" s="2"/>
      <c r="G51" s="2"/>
      <c r="H51" s="12">
        <f t="shared" si="1"/>
        <v>3.2106851602131892E-5</v>
      </c>
      <c r="I51" s="13">
        <f>'Pay Values'!$I$2*A51</f>
        <v>773.24660633484166</v>
      </c>
      <c r="J51" s="12">
        <f t="shared" si="2"/>
        <v>2.4826514041444859E-2</v>
      </c>
      <c r="K51" s="7">
        <f t="shared" si="3"/>
        <v>4.9653028082889716E-4</v>
      </c>
      <c r="L51" s="2"/>
      <c r="M51" s="2"/>
      <c r="N51" s="7"/>
      <c r="O51" s="7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spans="1:27" ht="15.75" customHeight="1" x14ac:dyDescent="0.15">
      <c r="A52" s="3">
        <v>50</v>
      </c>
      <c r="B52" s="3">
        <v>1</v>
      </c>
      <c r="C52" s="2">
        <f t="shared" si="4"/>
        <v>31145</v>
      </c>
      <c r="D52" s="2">
        <f t="shared" si="0"/>
        <v>31145</v>
      </c>
      <c r="E52" s="2"/>
      <c r="F52" s="2"/>
      <c r="G52" s="2"/>
      <c r="H52" s="12">
        <f t="shared" si="1"/>
        <v>3.2106851602131892E-5</v>
      </c>
      <c r="I52" s="13">
        <f>'Pay Values'!$I$2*A52</f>
        <v>789.02714932126696</v>
      </c>
      <c r="J52" s="12">
        <f t="shared" si="2"/>
        <v>2.5333177593311079E-2</v>
      </c>
      <c r="K52" s="7">
        <f t="shared" si="3"/>
        <v>5.0666355186622164E-4</v>
      </c>
      <c r="L52" s="2"/>
      <c r="M52" s="2"/>
      <c r="N52" s="7"/>
      <c r="O52" s="7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spans="1:27" ht="15.75" customHeight="1" x14ac:dyDescent="0.15">
      <c r="A53" s="8"/>
      <c r="B53" s="3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7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spans="1:27" ht="15.75" customHeight="1" x14ac:dyDescent="0.15">
      <c r="A54" s="8"/>
      <c r="B54" s="8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7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spans="1:27" ht="15.75" customHeight="1" x14ac:dyDescent="0.15">
      <c r="A55" s="8"/>
      <c r="B55" s="8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7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spans="1:27" ht="15.75" customHeight="1" x14ac:dyDescent="0.15">
      <c r="A56" s="8"/>
      <c r="B56" s="8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7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spans="1:27" ht="15.75" customHeight="1" x14ac:dyDescent="0.15">
      <c r="A57" s="8"/>
      <c r="B57" s="8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7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spans="1:27" ht="15.75" customHeight="1" x14ac:dyDescent="0.15">
      <c r="A58" s="8"/>
      <c r="B58" s="8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7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spans="1:27" ht="15.75" customHeight="1" x14ac:dyDescent="0.15">
      <c r="A59" s="8"/>
      <c r="B59" s="8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7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spans="1:27" ht="15.75" customHeight="1" x14ac:dyDescent="0.15">
      <c r="A60" s="8"/>
      <c r="B60" s="8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7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spans="1:27" ht="15.75" customHeight="1" x14ac:dyDescent="0.15">
      <c r="A61" s="8"/>
      <c r="B61" s="8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7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spans="1:27" ht="15.75" customHeight="1" x14ac:dyDescent="0.15">
      <c r="A62" s="8"/>
      <c r="B62" s="8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7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spans="1:27" ht="15.75" customHeight="1" x14ac:dyDescent="0.15">
      <c r="A63" s="8"/>
      <c r="B63" s="8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7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spans="1:27" ht="15.75" customHeight="1" x14ac:dyDescent="0.15">
      <c r="A64" s="8"/>
      <c r="B64" s="8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7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spans="1:27" ht="15.75" customHeight="1" x14ac:dyDescent="0.15">
      <c r="A65" s="8"/>
      <c r="B65" s="8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7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spans="1:27" ht="15.75" customHeight="1" x14ac:dyDescent="0.15">
      <c r="A66" s="8"/>
      <c r="B66" s="8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7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spans="1:27" ht="15.75" customHeight="1" x14ac:dyDescent="0.15">
      <c r="A67" s="8"/>
      <c r="B67" s="8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7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spans="1:27" ht="15.75" customHeight="1" x14ac:dyDescent="0.15">
      <c r="A68" s="8"/>
      <c r="B68" s="8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7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spans="1:27" ht="15.75" customHeight="1" x14ac:dyDescent="0.15">
      <c r="A69" s="8"/>
      <c r="B69" s="8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7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spans="1:27" ht="15.75" customHeight="1" x14ac:dyDescent="0.15">
      <c r="A70" s="8"/>
      <c r="B70" s="8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7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spans="1:27" ht="15.75" customHeight="1" x14ac:dyDescent="0.15">
      <c r="A71" s="8"/>
      <c r="B71" s="8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7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spans="1:27" ht="13" x14ac:dyDescent="0.15">
      <c r="A72" s="8"/>
      <c r="B72" s="8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7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spans="1:27" ht="13" x14ac:dyDescent="0.15">
      <c r="A73" s="8"/>
      <c r="B73" s="8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7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spans="1:27" ht="13" x14ac:dyDescent="0.15">
      <c r="A74" s="8"/>
      <c r="B74" s="8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7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spans="1:27" ht="13" x14ac:dyDescent="0.15">
      <c r="A75" s="8"/>
      <c r="B75" s="8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7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spans="1:27" ht="13" x14ac:dyDescent="0.15">
      <c r="A76" s="8"/>
      <c r="B76" s="8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7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spans="1:27" ht="13" x14ac:dyDescent="0.15">
      <c r="A77" s="8"/>
      <c r="B77" s="8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7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spans="1:27" ht="13" x14ac:dyDescent="0.15">
      <c r="A78" s="8"/>
      <c r="B78" s="8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7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spans="1:27" ht="13" x14ac:dyDescent="0.15">
      <c r="A79" s="8"/>
      <c r="B79" s="8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7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spans="1:27" ht="13" x14ac:dyDescent="0.15">
      <c r="A80" s="8"/>
      <c r="B80" s="8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7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spans="1:27" ht="13" x14ac:dyDescent="0.15">
      <c r="A81" s="8"/>
      <c r="B81" s="8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7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spans="1:27" ht="13" x14ac:dyDescent="0.15">
      <c r="A82" s="8"/>
      <c r="B82" s="8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7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spans="1:27" ht="13" x14ac:dyDescent="0.15">
      <c r="A83" s="8"/>
      <c r="B83" s="8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7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spans="1:27" ht="13" x14ac:dyDescent="0.15">
      <c r="A84" s="8"/>
      <c r="B84" s="8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7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spans="1:27" ht="13" x14ac:dyDescent="0.15">
      <c r="A85" s="8"/>
      <c r="B85" s="8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7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spans="1:27" ht="13" x14ac:dyDescent="0.15">
      <c r="A86" s="8"/>
      <c r="B86" s="8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7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spans="1:27" ht="13" x14ac:dyDescent="0.15">
      <c r="A87" s="8"/>
      <c r="B87" s="8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7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spans="1:27" ht="13" x14ac:dyDescent="0.15">
      <c r="A88" s="8"/>
      <c r="B88" s="8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7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spans="1:27" ht="13" x14ac:dyDescent="0.15">
      <c r="A89" s="8"/>
      <c r="B89" s="8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7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spans="1:27" ht="13" x14ac:dyDescent="0.15">
      <c r="A90" s="8"/>
      <c r="B90" s="8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7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spans="1:27" ht="13" x14ac:dyDescent="0.15">
      <c r="A91" s="8"/>
      <c r="B91" s="8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7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spans="1:27" ht="13" x14ac:dyDescent="0.15">
      <c r="A92" s="8"/>
      <c r="B92" s="8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7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spans="1:27" ht="13" x14ac:dyDescent="0.15">
      <c r="A93" s="8"/>
      <c r="B93" s="8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7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spans="1:27" ht="13" x14ac:dyDescent="0.15">
      <c r="A94" s="8"/>
      <c r="B94" s="8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7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spans="1:27" ht="13" x14ac:dyDescent="0.15">
      <c r="A95" s="8"/>
      <c r="B95" s="8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7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spans="1:27" ht="13" x14ac:dyDescent="0.15">
      <c r="A96" s="8"/>
      <c r="B96" s="8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7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spans="1:27" ht="13" x14ac:dyDescent="0.15">
      <c r="A97" s="8"/>
      <c r="B97" s="8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7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spans="1:27" ht="13" x14ac:dyDescent="0.15">
      <c r="A98" s="8"/>
      <c r="B98" s="8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7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spans="1:27" ht="13" x14ac:dyDescent="0.15">
      <c r="A99" s="8"/>
      <c r="B99" s="8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7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spans="1:27" ht="13" x14ac:dyDescent="0.15">
      <c r="A100" s="8"/>
      <c r="B100" s="8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7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spans="1:27" ht="13" x14ac:dyDescent="0.15">
      <c r="A101" s="8"/>
      <c r="B101" s="8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7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spans="1:27" ht="13" x14ac:dyDescent="0.15">
      <c r="A102" s="8"/>
      <c r="B102" s="8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7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spans="1:27" ht="13" x14ac:dyDescent="0.15">
      <c r="A103" s="8"/>
      <c r="B103" s="8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7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spans="1:27" ht="13" x14ac:dyDescent="0.15">
      <c r="A104" s="8"/>
      <c r="B104" s="8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7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spans="1:27" ht="13" x14ac:dyDescent="0.15">
      <c r="A105" s="8"/>
      <c r="B105" s="8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7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spans="1:27" ht="13" x14ac:dyDescent="0.15">
      <c r="A106" s="8"/>
      <c r="B106" s="8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7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spans="1:27" ht="13" x14ac:dyDescent="0.15">
      <c r="A107" s="8"/>
      <c r="B107" s="8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7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spans="1:27" ht="13" x14ac:dyDescent="0.15">
      <c r="A108" s="8"/>
      <c r="B108" s="8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7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spans="1:27" ht="13" x14ac:dyDescent="0.15">
      <c r="A109" s="8"/>
      <c r="B109" s="8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7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spans="1:27" ht="13" x14ac:dyDescent="0.15">
      <c r="A110" s="8"/>
      <c r="B110" s="8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7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spans="1:27" ht="13" x14ac:dyDescent="0.15">
      <c r="A111" s="8"/>
      <c r="B111" s="8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7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spans="1:27" ht="13" x14ac:dyDescent="0.15">
      <c r="A112" s="8"/>
      <c r="B112" s="8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7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spans="1:27" ht="13" x14ac:dyDescent="0.15">
      <c r="A113" s="8"/>
      <c r="B113" s="8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7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spans="1:27" ht="13" x14ac:dyDescent="0.15">
      <c r="A114" s="8"/>
      <c r="B114" s="8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7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spans="1:27" ht="13" x14ac:dyDescent="0.15">
      <c r="A115" s="8"/>
      <c r="B115" s="8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7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spans="1:27" ht="13" x14ac:dyDescent="0.15">
      <c r="A116" s="8"/>
      <c r="B116" s="8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7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spans="1:27" ht="13" x14ac:dyDescent="0.15">
      <c r="A117" s="8"/>
      <c r="B117" s="8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7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spans="1:27" ht="13" x14ac:dyDescent="0.15">
      <c r="A118" s="8"/>
      <c r="B118" s="8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7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spans="1:27" ht="13" x14ac:dyDescent="0.15">
      <c r="A119" s="8"/>
      <c r="B119" s="8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7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spans="1:27" ht="13" x14ac:dyDescent="0.15">
      <c r="A120" s="8"/>
      <c r="B120" s="8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7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spans="1:27" ht="13" x14ac:dyDescent="0.15">
      <c r="A121" s="8"/>
      <c r="B121" s="8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7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spans="1:27" ht="13" x14ac:dyDescent="0.15">
      <c r="A122" s="8"/>
      <c r="B122" s="8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7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spans="1:27" ht="13" x14ac:dyDescent="0.15">
      <c r="A123" s="8"/>
      <c r="B123" s="8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7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spans="1:27" ht="13" x14ac:dyDescent="0.15">
      <c r="A124" s="8"/>
      <c r="B124" s="8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7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spans="1:27" ht="13" x14ac:dyDescent="0.15">
      <c r="A125" s="8"/>
      <c r="B125" s="8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7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spans="1:27" ht="13" x14ac:dyDescent="0.15">
      <c r="A126" s="8"/>
      <c r="B126" s="8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7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spans="1:27" ht="13" x14ac:dyDescent="0.15">
      <c r="A127" s="8"/>
      <c r="B127" s="8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7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spans="1:27" ht="13" x14ac:dyDescent="0.15">
      <c r="A128" s="8"/>
      <c r="B128" s="8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7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spans="1:27" ht="13" x14ac:dyDescent="0.15">
      <c r="A129" s="8"/>
      <c r="B129" s="8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7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spans="1:27" ht="13" x14ac:dyDescent="0.15">
      <c r="A130" s="8"/>
      <c r="B130" s="8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7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spans="1:27" ht="13" x14ac:dyDescent="0.15">
      <c r="A131" s="8"/>
      <c r="B131" s="8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7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spans="1:27" ht="13" x14ac:dyDescent="0.15">
      <c r="A132" s="8"/>
      <c r="B132" s="8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7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spans="1:27" ht="13" x14ac:dyDescent="0.15">
      <c r="A133" s="8"/>
      <c r="B133" s="8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7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spans="1:27" ht="13" x14ac:dyDescent="0.15">
      <c r="A134" s="8"/>
      <c r="B134" s="8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7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spans="1:27" ht="13" x14ac:dyDescent="0.15">
      <c r="A135" s="8"/>
      <c r="B135" s="8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7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spans="1:27" ht="13" x14ac:dyDescent="0.15">
      <c r="A136" s="8"/>
      <c r="B136" s="8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7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spans="1:27" ht="13" x14ac:dyDescent="0.15">
      <c r="A137" s="8"/>
      <c r="B137" s="8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7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spans="1:27" ht="13" x14ac:dyDescent="0.15">
      <c r="A138" s="8"/>
      <c r="B138" s="8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7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spans="1:27" ht="13" x14ac:dyDescent="0.15">
      <c r="A139" s="8"/>
      <c r="B139" s="8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7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spans="1:27" ht="13" x14ac:dyDescent="0.15">
      <c r="A140" s="8"/>
      <c r="B140" s="8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7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spans="1:27" ht="13" x14ac:dyDescent="0.15">
      <c r="A141" s="8"/>
      <c r="B141" s="8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7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spans="1:27" ht="13" x14ac:dyDescent="0.15">
      <c r="A142" s="8"/>
      <c r="B142" s="8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7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spans="1:27" ht="13" x14ac:dyDescent="0.15">
      <c r="A143" s="8"/>
      <c r="B143" s="8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7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spans="1:27" ht="13" x14ac:dyDescent="0.15">
      <c r="A144" s="8"/>
      <c r="B144" s="8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7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spans="1:27" ht="13" x14ac:dyDescent="0.15">
      <c r="A145" s="8"/>
      <c r="B145" s="8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7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spans="1:27" ht="13" x14ac:dyDescent="0.15">
      <c r="A146" s="8"/>
      <c r="B146" s="8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7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spans="1:27" ht="13" x14ac:dyDescent="0.15">
      <c r="A147" s="8"/>
      <c r="B147" s="8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7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spans="1:27" ht="13" x14ac:dyDescent="0.15">
      <c r="A148" s="8"/>
      <c r="B148" s="8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7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spans="1:27" ht="13" x14ac:dyDescent="0.15">
      <c r="A149" s="8"/>
      <c r="B149" s="8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7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spans="1:27" ht="13" x14ac:dyDescent="0.15">
      <c r="A150" s="8"/>
      <c r="B150" s="8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7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spans="1:27" ht="13" x14ac:dyDescent="0.15">
      <c r="A151" s="8"/>
      <c r="B151" s="8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7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spans="1:27" ht="13" x14ac:dyDescent="0.15">
      <c r="A152" s="8"/>
      <c r="B152" s="8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7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spans="1:27" ht="13" x14ac:dyDescent="0.15">
      <c r="A153" s="8"/>
      <c r="B153" s="8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7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spans="1:27" ht="13" x14ac:dyDescent="0.15">
      <c r="A154" s="8"/>
      <c r="B154" s="8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7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spans="1:27" ht="13" x14ac:dyDescent="0.15">
      <c r="A155" s="8"/>
      <c r="B155" s="8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7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spans="1:27" ht="13" x14ac:dyDescent="0.15">
      <c r="A156" s="8"/>
      <c r="B156" s="8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7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spans="1:27" ht="13" x14ac:dyDescent="0.15">
      <c r="A157" s="8"/>
      <c r="B157" s="8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7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spans="1:27" ht="13" x14ac:dyDescent="0.15">
      <c r="A158" s="8"/>
      <c r="B158" s="8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7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spans="1:27" ht="13" x14ac:dyDescent="0.15">
      <c r="A159" s="8"/>
      <c r="B159" s="8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7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spans="1:27" ht="13" x14ac:dyDescent="0.15">
      <c r="A160" s="8"/>
      <c r="B160" s="8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7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spans="1:27" ht="13" x14ac:dyDescent="0.15">
      <c r="A161" s="8"/>
      <c r="B161" s="8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7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spans="1:27" ht="13" x14ac:dyDescent="0.15">
      <c r="A162" s="8"/>
      <c r="B162" s="8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7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spans="1:27" ht="13" x14ac:dyDescent="0.15">
      <c r="A163" s="8"/>
      <c r="B163" s="8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7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spans="1:27" ht="13" x14ac:dyDescent="0.15">
      <c r="A164" s="8"/>
      <c r="B164" s="8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7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spans="1:27" ht="13" x14ac:dyDescent="0.15">
      <c r="A165" s="8"/>
      <c r="B165" s="8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7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spans="1:27" ht="13" x14ac:dyDescent="0.15">
      <c r="A166" s="8"/>
      <c r="B166" s="8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7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spans="1:27" ht="13" x14ac:dyDescent="0.15">
      <c r="A167" s="8"/>
      <c r="B167" s="8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7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spans="1:27" ht="13" x14ac:dyDescent="0.15">
      <c r="A168" s="8"/>
      <c r="B168" s="8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7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spans="1:27" ht="13" x14ac:dyDescent="0.15">
      <c r="A169" s="8"/>
      <c r="B169" s="8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7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spans="1:27" ht="13" x14ac:dyDescent="0.15">
      <c r="A170" s="8"/>
      <c r="B170" s="8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7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spans="1:27" ht="13" x14ac:dyDescent="0.15">
      <c r="A171" s="8"/>
      <c r="B171" s="8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7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spans="1:27" ht="13" x14ac:dyDescent="0.15">
      <c r="A172" s="8"/>
      <c r="B172" s="8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7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spans="1:27" ht="13" x14ac:dyDescent="0.15">
      <c r="A173" s="8"/>
      <c r="B173" s="8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7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spans="1:27" ht="13" x14ac:dyDescent="0.15">
      <c r="A174" s="8"/>
      <c r="B174" s="8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7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spans="1:27" ht="13" x14ac:dyDescent="0.15">
      <c r="A175" s="8"/>
      <c r="B175" s="8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7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spans="1:27" ht="13" x14ac:dyDescent="0.15">
      <c r="A176" s="8"/>
      <c r="B176" s="8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7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spans="1:27" ht="13" x14ac:dyDescent="0.15">
      <c r="A177" s="8"/>
      <c r="B177" s="8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7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spans="1:27" ht="13" x14ac:dyDescent="0.15">
      <c r="A178" s="8"/>
      <c r="B178" s="8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7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spans="1:27" ht="13" x14ac:dyDescent="0.15">
      <c r="A179" s="8"/>
      <c r="B179" s="8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7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spans="1:27" ht="13" x14ac:dyDescent="0.15">
      <c r="A180" s="8"/>
      <c r="B180" s="8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7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spans="1:27" ht="13" x14ac:dyDescent="0.15">
      <c r="A181" s="8"/>
      <c r="B181" s="8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7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spans="1:27" ht="13" x14ac:dyDescent="0.15">
      <c r="A182" s="8"/>
      <c r="B182" s="8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7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spans="1:27" ht="13" x14ac:dyDescent="0.15">
      <c r="A183" s="8"/>
      <c r="B183" s="8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7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spans="1:27" ht="13" x14ac:dyDescent="0.15">
      <c r="A184" s="8"/>
      <c r="B184" s="8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7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spans="1:27" ht="13" x14ac:dyDescent="0.15">
      <c r="A185" s="8"/>
      <c r="B185" s="8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7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spans="1:27" ht="13" x14ac:dyDescent="0.15">
      <c r="A186" s="8"/>
      <c r="B186" s="8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7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spans="1:27" ht="13" x14ac:dyDescent="0.15">
      <c r="A187" s="8"/>
      <c r="B187" s="8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7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spans="1:27" ht="13" x14ac:dyDescent="0.15">
      <c r="A188" s="8"/>
      <c r="B188" s="8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7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spans="1:27" ht="13" x14ac:dyDescent="0.15">
      <c r="A189" s="8"/>
      <c r="B189" s="8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7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spans="1:27" ht="13" x14ac:dyDescent="0.15">
      <c r="A190" s="8"/>
      <c r="B190" s="8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7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spans="1:27" ht="13" x14ac:dyDescent="0.15">
      <c r="A191" s="8"/>
      <c r="B191" s="8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7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spans="1:27" ht="13" x14ac:dyDescent="0.15">
      <c r="A192" s="8"/>
      <c r="B192" s="8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7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spans="1:27" ht="13" x14ac:dyDescent="0.15">
      <c r="A193" s="8"/>
      <c r="B193" s="8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7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spans="1:27" ht="13" x14ac:dyDescent="0.15">
      <c r="A194" s="8"/>
      <c r="B194" s="8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7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spans="1:27" ht="13" x14ac:dyDescent="0.15">
      <c r="A195" s="8"/>
      <c r="B195" s="8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7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spans="1:27" ht="13" x14ac:dyDescent="0.15">
      <c r="A196" s="8"/>
      <c r="B196" s="8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7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spans="1:27" ht="13" x14ac:dyDescent="0.15">
      <c r="A197" s="8"/>
      <c r="B197" s="8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7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spans="1:27" ht="13" x14ac:dyDescent="0.15">
      <c r="A198" s="8"/>
      <c r="B198" s="8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7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spans="1:27" ht="13" x14ac:dyDescent="0.15">
      <c r="A199" s="8"/>
      <c r="B199" s="8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7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spans="1:27" ht="13" x14ac:dyDescent="0.15">
      <c r="A200" s="8"/>
      <c r="B200" s="8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7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spans="1:27" ht="13" x14ac:dyDescent="0.15">
      <c r="A201" s="8"/>
      <c r="B201" s="8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7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spans="1:27" ht="13" x14ac:dyDescent="0.15">
      <c r="A202" s="8"/>
      <c r="B202" s="8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7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spans="1:27" ht="13" x14ac:dyDescent="0.15">
      <c r="A203" s="8"/>
      <c r="B203" s="8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7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spans="1:27" ht="13" x14ac:dyDescent="0.15">
      <c r="A204" s="8"/>
      <c r="B204" s="8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7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spans="1:27" ht="13" x14ac:dyDescent="0.15">
      <c r="A205" s="8"/>
      <c r="B205" s="8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7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spans="1:27" ht="13" x14ac:dyDescent="0.15">
      <c r="A206" s="8"/>
      <c r="B206" s="8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7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spans="1:27" ht="13" x14ac:dyDescent="0.15">
      <c r="A207" s="8"/>
      <c r="B207" s="8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7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spans="1:27" ht="13" x14ac:dyDescent="0.15">
      <c r="A208" s="8"/>
      <c r="B208" s="8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7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spans="1:27" ht="13" x14ac:dyDescent="0.15">
      <c r="A209" s="8"/>
      <c r="B209" s="8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7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spans="1:27" ht="13" x14ac:dyDescent="0.15">
      <c r="A210" s="8"/>
      <c r="B210" s="8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7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spans="1:27" ht="13" x14ac:dyDescent="0.15">
      <c r="A211" s="8"/>
      <c r="B211" s="8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7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spans="1:27" ht="13" x14ac:dyDescent="0.15">
      <c r="A212" s="8"/>
      <c r="B212" s="8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7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spans="1:27" ht="13" x14ac:dyDescent="0.15">
      <c r="A213" s="8"/>
      <c r="B213" s="8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7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spans="1:27" ht="13" x14ac:dyDescent="0.15">
      <c r="A214" s="8"/>
      <c r="B214" s="8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7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spans="1:27" ht="13" x14ac:dyDescent="0.15">
      <c r="A215" s="8"/>
      <c r="B215" s="8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7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spans="1:27" ht="13" x14ac:dyDescent="0.15">
      <c r="A216" s="8"/>
      <c r="B216" s="8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7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spans="1:27" ht="13" x14ac:dyDescent="0.15">
      <c r="A217" s="8"/>
      <c r="B217" s="8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7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spans="1:27" ht="13" x14ac:dyDescent="0.15">
      <c r="A218" s="8"/>
      <c r="B218" s="8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7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spans="1:27" ht="13" x14ac:dyDescent="0.15">
      <c r="A219" s="8"/>
      <c r="B219" s="8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7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spans="1:27" ht="13" x14ac:dyDescent="0.15">
      <c r="A220" s="8"/>
      <c r="B220" s="8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7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spans="1:27" ht="13" x14ac:dyDescent="0.15">
      <c r="A221" s="8"/>
      <c r="B221" s="8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7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spans="1:27" ht="13" x14ac:dyDescent="0.15">
      <c r="A222" s="8"/>
      <c r="B222" s="8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7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spans="1:27" ht="13" x14ac:dyDescent="0.15">
      <c r="A223" s="8"/>
      <c r="B223" s="8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7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spans="1:27" ht="13" x14ac:dyDescent="0.15">
      <c r="A224" s="8"/>
      <c r="B224" s="8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7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spans="1:27" ht="13" x14ac:dyDescent="0.15">
      <c r="A225" s="8"/>
      <c r="B225" s="8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7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spans="1:27" ht="13" x14ac:dyDescent="0.15">
      <c r="A226" s="8"/>
      <c r="B226" s="8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7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spans="1:27" ht="13" x14ac:dyDescent="0.15">
      <c r="A227" s="8"/>
      <c r="B227" s="8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7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spans="1:27" ht="13" x14ac:dyDescent="0.15">
      <c r="A228" s="8"/>
      <c r="B228" s="8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7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spans="1:27" ht="13" x14ac:dyDescent="0.15">
      <c r="A229" s="8"/>
      <c r="B229" s="8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7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spans="1:27" ht="13" x14ac:dyDescent="0.15">
      <c r="A230" s="8"/>
      <c r="B230" s="8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7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spans="1:27" ht="13" x14ac:dyDescent="0.15">
      <c r="A231" s="8"/>
      <c r="B231" s="8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7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spans="1:27" ht="13" x14ac:dyDescent="0.15">
      <c r="A232" s="8"/>
      <c r="B232" s="8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7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spans="1:27" ht="13" x14ac:dyDescent="0.15">
      <c r="A233" s="8"/>
      <c r="B233" s="8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7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spans="1:27" ht="13" x14ac:dyDescent="0.15">
      <c r="A234" s="8"/>
      <c r="B234" s="8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7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spans="1:27" ht="13" x14ac:dyDescent="0.15">
      <c r="A235" s="8"/>
      <c r="B235" s="8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7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spans="1:27" ht="13" x14ac:dyDescent="0.15">
      <c r="A236" s="8"/>
      <c r="B236" s="8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7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spans="1:27" ht="13" x14ac:dyDescent="0.15">
      <c r="A237" s="8"/>
      <c r="B237" s="8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7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spans="1:27" ht="13" x14ac:dyDescent="0.15">
      <c r="A238" s="8"/>
      <c r="B238" s="8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7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spans="1:27" ht="13" x14ac:dyDescent="0.15">
      <c r="A239" s="8"/>
      <c r="B239" s="8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7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spans="1:27" ht="13" x14ac:dyDescent="0.15">
      <c r="A240" s="8"/>
      <c r="B240" s="8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7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spans="1:27" ht="13" x14ac:dyDescent="0.15">
      <c r="A241" s="8"/>
      <c r="B241" s="8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7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spans="1:27" ht="13" x14ac:dyDescent="0.15">
      <c r="A242" s="8"/>
      <c r="B242" s="8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7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spans="1:27" ht="13" x14ac:dyDescent="0.15">
      <c r="A243" s="8"/>
      <c r="B243" s="8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7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spans="1:27" ht="13" x14ac:dyDescent="0.15">
      <c r="A244" s="8"/>
      <c r="B244" s="8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7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spans="1:27" ht="13" x14ac:dyDescent="0.15">
      <c r="A245" s="8"/>
      <c r="B245" s="8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7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spans="1:27" ht="13" x14ac:dyDescent="0.15">
      <c r="A246" s="8"/>
      <c r="B246" s="8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7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spans="1:27" ht="13" x14ac:dyDescent="0.15">
      <c r="A247" s="8"/>
      <c r="B247" s="8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7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spans="1:27" ht="13" x14ac:dyDescent="0.15">
      <c r="A248" s="8"/>
      <c r="B248" s="8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7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spans="1:27" ht="13" x14ac:dyDescent="0.15">
      <c r="A249" s="8"/>
      <c r="B249" s="8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7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spans="1:27" ht="13" x14ac:dyDescent="0.15">
      <c r="A250" s="8"/>
      <c r="B250" s="8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7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spans="1:27" ht="13" x14ac:dyDescent="0.15">
      <c r="A251" s="8"/>
      <c r="B251" s="8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7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spans="1:27" ht="13" x14ac:dyDescent="0.15">
      <c r="A252" s="8"/>
      <c r="B252" s="8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7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spans="1:27" ht="13" x14ac:dyDescent="0.15">
      <c r="A253" s="8"/>
      <c r="B253" s="8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7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spans="1:27" ht="13" x14ac:dyDescent="0.15">
      <c r="A254" s="8"/>
      <c r="B254" s="8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7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spans="1:27" ht="13" x14ac:dyDescent="0.15">
      <c r="A255" s="8"/>
      <c r="B255" s="8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7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spans="1:27" ht="13" x14ac:dyDescent="0.15">
      <c r="A256" s="8"/>
      <c r="B256" s="8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7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spans="1:27" ht="13" x14ac:dyDescent="0.15">
      <c r="A257" s="8"/>
      <c r="B257" s="8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7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spans="1:27" ht="13" x14ac:dyDescent="0.15">
      <c r="A258" s="8"/>
      <c r="B258" s="8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7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spans="1:27" ht="13" x14ac:dyDescent="0.15">
      <c r="A259" s="8"/>
      <c r="B259" s="8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7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spans="1:27" ht="13" x14ac:dyDescent="0.15">
      <c r="A260" s="8"/>
      <c r="B260" s="8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7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spans="1:27" ht="13" x14ac:dyDescent="0.15">
      <c r="A261" s="8"/>
      <c r="B261" s="8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7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spans="1:27" ht="13" x14ac:dyDescent="0.15">
      <c r="A262" s="8"/>
      <c r="B262" s="8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7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spans="1:27" ht="13" x14ac:dyDescent="0.15">
      <c r="A263" s="8"/>
      <c r="B263" s="8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7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spans="1:27" ht="13" x14ac:dyDescent="0.15">
      <c r="A264" s="8"/>
      <c r="B264" s="8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7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spans="1:27" ht="13" x14ac:dyDescent="0.15">
      <c r="A265" s="8"/>
      <c r="B265" s="8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7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spans="1:27" ht="13" x14ac:dyDescent="0.15">
      <c r="A266" s="8"/>
      <c r="B266" s="8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7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spans="1:27" ht="13" x14ac:dyDescent="0.15">
      <c r="A267" s="8"/>
      <c r="B267" s="8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7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spans="1:27" ht="13" x14ac:dyDescent="0.15">
      <c r="A268" s="8"/>
      <c r="B268" s="8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7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spans="1:27" ht="13" x14ac:dyDescent="0.15">
      <c r="A269" s="8"/>
      <c r="B269" s="8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7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spans="1:27" ht="13" x14ac:dyDescent="0.15">
      <c r="A270" s="8"/>
      <c r="B270" s="8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7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spans="1:27" ht="13" x14ac:dyDescent="0.15">
      <c r="A271" s="8"/>
      <c r="B271" s="8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7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spans="1:27" ht="13" x14ac:dyDescent="0.15">
      <c r="A272" s="8"/>
      <c r="B272" s="8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7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spans="1:27" ht="13" x14ac:dyDescent="0.15">
      <c r="A273" s="8"/>
      <c r="B273" s="8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7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spans="1:27" ht="13" x14ac:dyDescent="0.15">
      <c r="A274" s="8"/>
      <c r="B274" s="8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7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spans="1:27" ht="13" x14ac:dyDescent="0.15">
      <c r="A275" s="8"/>
      <c r="B275" s="8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7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spans="1:27" ht="13" x14ac:dyDescent="0.15">
      <c r="A276" s="8"/>
      <c r="B276" s="8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7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spans="1:27" ht="13" x14ac:dyDescent="0.15">
      <c r="A277" s="8"/>
      <c r="B277" s="8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7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spans="1:27" ht="13" x14ac:dyDescent="0.15">
      <c r="A278" s="8"/>
      <c r="B278" s="8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7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spans="1:27" ht="13" x14ac:dyDescent="0.15">
      <c r="A279" s="8"/>
      <c r="B279" s="8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7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spans="1:27" ht="13" x14ac:dyDescent="0.15">
      <c r="A280" s="8"/>
      <c r="B280" s="8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7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spans="1:27" ht="13" x14ac:dyDescent="0.15">
      <c r="A281" s="8"/>
      <c r="B281" s="8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7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spans="1:27" ht="13" x14ac:dyDescent="0.15">
      <c r="A282" s="8"/>
      <c r="B282" s="8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7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spans="1:27" ht="13" x14ac:dyDescent="0.15">
      <c r="A283" s="8"/>
      <c r="B283" s="8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7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spans="1:27" ht="13" x14ac:dyDescent="0.15">
      <c r="A284" s="8"/>
      <c r="B284" s="8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7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spans="1:27" ht="13" x14ac:dyDescent="0.15">
      <c r="A285" s="8"/>
      <c r="B285" s="8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7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spans="1:27" ht="13" x14ac:dyDescent="0.15">
      <c r="A286" s="8"/>
      <c r="B286" s="8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7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spans="1:27" ht="13" x14ac:dyDescent="0.15">
      <c r="A287" s="8"/>
      <c r="B287" s="8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7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spans="1:27" ht="13" x14ac:dyDescent="0.15">
      <c r="A288" s="8"/>
      <c r="B288" s="8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7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spans="1:27" ht="13" x14ac:dyDescent="0.15">
      <c r="A289" s="8"/>
      <c r="B289" s="8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7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spans="1:27" ht="13" x14ac:dyDescent="0.15">
      <c r="A290" s="8"/>
      <c r="B290" s="8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7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spans="1:27" ht="13" x14ac:dyDescent="0.15">
      <c r="A291" s="8"/>
      <c r="B291" s="8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7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spans="1:27" ht="13" x14ac:dyDescent="0.15">
      <c r="A292" s="8"/>
      <c r="B292" s="8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7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spans="1:27" ht="13" x14ac:dyDescent="0.15">
      <c r="A293" s="8"/>
      <c r="B293" s="8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7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spans="1:27" ht="13" x14ac:dyDescent="0.15">
      <c r="A294" s="8"/>
      <c r="B294" s="8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7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spans="1:27" ht="13" x14ac:dyDescent="0.15">
      <c r="A295" s="8"/>
      <c r="B295" s="8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7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spans="1:27" ht="13" x14ac:dyDescent="0.15">
      <c r="A296" s="8"/>
      <c r="B296" s="8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7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spans="1:27" ht="13" x14ac:dyDescent="0.15">
      <c r="A297" s="8"/>
      <c r="B297" s="8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7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spans="1:27" ht="13" x14ac:dyDescent="0.15">
      <c r="A298" s="8"/>
      <c r="B298" s="8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7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spans="1:27" ht="13" x14ac:dyDescent="0.15">
      <c r="A299" s="8"/>
      <c r="B299" s="8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7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spans="1:27" ht="13" x14ac:dyDescent="0.15">
      <c r="A300" s="8"/>
      <c r="B300" s="8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7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spans="1:27" ht="13" x14ac:dyDescent="0.15">
      <c r="A301" s="8"/>
      <c r="B301" s="8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7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spans="1:27" ht="13" x14ac:dyDescent="0.15">
      <c r="A302" s="8"/>
      <c r="B302" s="8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7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spans="1:27" ht="13" x14ac:dyDescent="0.15">
      <c r="A303" s="8"/>
      <c r="B303" s="8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7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spans="1:27" ht="13" x14ac:dyDescent="0.15">
      <c r="A304" s="8"/>
      <c r="B304" s="8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7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spans="1:27" ht="13" x14ac:dyDescent="0.15">
      <c r="A305" s="8"/>
      <c r="B305" s="8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7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spans="1:27" ht="13" x14ac:dyDescent="0.15">
      <c r="A306" s="8"/>
      <c r="B306" s="8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7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spans="1:27" ht="13" x14ac:dyDescent="0.15">
      <c r="A307" s="8"/>
      <c r="B307" s="8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7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spans="1:27" ht="13" x14ac:dyDescent="0.15">
      <c r="A308" s="8"/>
      <c r="B308" s="8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7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spans="1:27" ht="13" x14ac:dyDescent="0.15">
      <c r="A309" s="8"/>
      <c r="B309" s="8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7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spans="1:27" ht="13" x14ac:dyDescent="0.15">
      <c r="A310" s="8"/>
      <c r="B310" s="8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7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spans="1:27" ht="13" x14ac:dyDescent="0.15">
      <c r="A311" s="8"/>
      <c r="B311" s="8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7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spans="1:27" ht="13" x14ac:dyDescent="0.15">
      <c r="A312" s="8"/>
      <c r="B312" s="8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7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spans="1:27" ht="13" x14ac:dyDescent="0.15">
      <c r="A313" s="8"/>
      <c r="B313" s="8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7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spans="1:27" ht="13" x14ac:dyDescent="0.15">
      <c r="A314" s="8"/>
      <c r="B314" s="8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7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spans="1:27" ht="13" x14ac:dyDescent="0.15">
      <c r="A315" s="8"/>
      <c r="B315" s="8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7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spans="1:27" ht="13" x14ac:dyDescent="0.15">
      <c r="A316" s="8"/>
      <c r="B316" s="8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7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spans="1:27" ht="13" x14ac:dyDescent="0.15">
      <c r="A317" s="8"/>
      <c r="B317" s="8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7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spans="1:27" ht="13" x14ac:dyDescent="0.15">
      <c r="A318" s="8"/>
      <c r="B318" s="8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7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spans="1:27" ht="13" x14ac:dyDescent="0.15">
      <c r="A319" s="8"/>
      <c r="B319" s="8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7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spans="1:27" ht="13" x14ac:dyDescent="0.15">
      <c r="A320" s="8"/>
      <c r="B320" s="8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7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spans="1:27" ht="13" x14ac:dyDescent="0.15">
      <c r="A321" s="8"/>
      <c r="B321" s="8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7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spans="1:27" ht="13" x14ac:dyDescent="0.15">
      <c r="A322" s="8"/>
      <c r="B322" s="8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7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spans="1:27" ht="13" x14ac:dyDescent="0.15">
      <c r="A323" s="8"/>
      <c r="B323" s="8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7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spans="1:27" ht="13" x14ac:dyDescent="0.15">
      <c r="A324" s="8"/>
      <c r="B324" s="8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7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spans="1:27" ht="13" x14ac:dyDescent="0.15">
      <c r="A325" s="8"/>
      <c r="B325" s="8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7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spans="1:27" ht="13" x14ac:dyDescent="0.15">
      <c r="A326" s="8"/>
      <c r="B326" s="8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7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spans="1:27" ht="13" x14ac:dyDescent="0.15">
      <c r="A327" s="8"/>
      <c r="B327" s="8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7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spans="1:27" ht="13" x14ac:dyDescent="0.15">
      <c r="A328" s="8"/>
      <c r="B328" s="8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7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spans="1:27" ht="13" x14ac:dyDescent="0.15">
      <c r="A329" s="8"/>
      <c r="B329" s="8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7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spans="1:27" ht="13" x14ac:dyDescent="0.15">
      <c r="A330" s="8"/>
      <c r="B330" s="8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7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spans="1:27" ht="13" x14ac:dyDescent="0.15">
      <c r="A331" s="8"/>
      <c r="B331" s="8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7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spans="1:27" ht="13" x14ac:dyDescent="0.15">
      <c r="A332" s="8"/>
      <c r="B332" s="8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7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spans="1:27" ht="13" x14ac:dyDescent="0.15">
      <c r="A333" s="8"/>
      <c r="B333" s="8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7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spans="1:27" ht="13" x14ac:dyDescent="0.15">
      <c r="A334" s="8"/>
      <c r="B334" s="8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7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spans="1:27" ht="13" x14ac:dyDescent="0.15">
      <c r="A335" s="8"/>
      <c r="B335" s="8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7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spans="1:27" ht="13" x14ac:dyDescent="0.15">
      <c r="A336" s="8"/>
      <c r="B336" s="8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7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spans="1:27" ht="13" x14ac:dyDescent="0.15">
      <c r="A337" s="8"/>
      <c r="B337" s="8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7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spans="1:27" ht="13" x14ac:dyDescent="0.15">
      <c r="A338" s="8"/>
      <c r="B338" s="8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7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spans="1:27" ht="13" x14ac:dyDescent="0.15">
      <c r="A339" s="8"/>
      <c r="B339" s="8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7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spans="1:27" ht="13" x14ac:dyDescent="0.15">
      <c r="A340" s="8"/>
      <c r="B340" s="8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7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spans="1:27" ht="13" x14ac:dyDescent="0.15">
      <c r="A341" s="8"/>
      <c r="B341" s="8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7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spans="1:27" ht="13" x14ac:dyDescent="0.15">
      <c r="A342" s="8"/>
      <c r="B342" s="8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7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spans="1:27" ht="13" x14ac:dyDescent="0.15">
      <c r="A343" s="8"/>
      <c r="B343" s="8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7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spans="1:27" ht="13" x14ac:dyDescent="0.15">
      <c r="A344" s="8"/>
      <c r="B344" s="8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7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spans="1:27" ht="13" x14ac:dyDescent="0.15">
      <c r="A345" s="8"/>
      <c r="B345" s="8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7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spans="1:27" ht="13" x14ac:dyDescent="0.15">
      <c r="A346" s="8"/>
      <c r="B346" s="8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7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spans="1:27" ht="13" x14ac:dyDescent="0.15">
      <c r="A347" s="8"/>
      <c r="B347" s="8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7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spans="1:27" ht="13" x14ac:dyDescent="0.15">
      <c r="A348" s="8"/>
      <c r="B348" s="8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7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spans="1:27" ht="13" x14ac:dyDescent="0.15">
      <c r="A349" s="8"/>
      <c r="B349" s="8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7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spans="1:27" ht="13" x14ac:dyDescent="0.15">
      <c r="A350" s="8"/>
      <c r="B350" s="8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7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spans="1:27" ht="13" x14ac:dyDescent="0.15">
      <c r="A351" s="8"/>
      <c r="B351" s="8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7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spans="1:27" ht="13" x14ac:dyDescent="0.15">
      <c r="A352" s="8"/>
      <c r="B352" s="8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7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spans="1:27" ht="13" x14ac:dyDescent="0.15">
      <c r="A353" s="8"/>
      <c r="B353" s="8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7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spans="1:27" ht="13" x14ac:dyDescent="0.15">
      <c r="A354" s="8"/>
      <c r="B354" s="8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7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spans="1:27" ht="13" x14ac:dyDescent="0.15">
      <c r="A355" s="8"/>
      <c r="B355" s="8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7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spans="1:27" ht="13" x14ac:dyDescent="0.15">
      <c r="A356" s="8"/>
      <c r="B356" s="8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7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spans="1:27" ht="13" x14ac:dyDescent="0.15">
      <c r="A357" s="8"/>
      <c r="B357" s="8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7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spans="1:27" ht="13" x14ac:dyDescent="0.15">
      <c r="A358" s="8"/>
      <c r="B358" s="8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7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spans="1:27" ht="13" x14ac:dyDescent="0.15">
      <c r="A359" s="8"/>
      <c r="B359" s="8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7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spans="1:27" ht="13" x14ac:dyDescent="0.15">
      <c r="A360" s="8"/>
      <c r="B360" s="8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7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spans="1:27" ht="13" x14ac:dyDescent="0.15">
      <c r="A361" s="8"/>
      <c r="B361" s="8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7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spans="1:27" ht="13" x14ac:dyDescent="0.15">
      <c r="A362" s="8"/>
      <c r="B362" s="8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7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spans="1:27" ht="13" x14ac:dyDescent="0.15">
      <c r="A363" s="8"/>
      <c r="B363" s="8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7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spans="1:27" ht="13" x14ac:dyDescent="0.15">
      <c r="A364" s="8"/>
      <c r="B364" s="8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7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spans="1:27" ht="13" x14ac:dyDescent="0.15">
      <c r="A365" s="8"/>
      <c r="B365" s="8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7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spans="1:27" ht="13" x14ac:dyDescent="0.15">
      <c r="A366" s="8"/>
      <c r="B366" s="8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7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spans="1:27" ht="13" x14ac:dyDescent="0.15">
      <c r="A367" s="8"/>
      <c r="B367" s="8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7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spans="1:27" ht="13" x14ac:dyDescent="0.15">
      <c r="A368" s="8"/>
      <c r="B368" s="8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7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spans="1:27" ht="13" x14ac:dyDescent="0.15">
      <c r="A369" s="8"/>
      <c r="B369" s="8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7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spans="1:27" ht="13" x14ac:dyDescent="0.15">
      <c r="A370" s="8"/>
      <c r="B370" s="8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7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spans="1:27" ht="13" x14ac:dyDescent="0.15">
      <c r="A371" s="8"/>
      <c r="B371" s="8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7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spans="1:27" ht="13" x14ac:dyDescent="0.15">
      <c r="A372" s="8"/>
      <c r="B372" s="8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7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spans="1:27" ht="13" x14ac:dyDescent="0.15">
      <c r="A373" s="8"/>
      <c r="B373" s="8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7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spans="1:27" ht="13" x14ac:dyDescent="0.15">
      <c r="A374" s="8"/>
      <c r="B374" s="8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7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spans="1:27" ht="13" x14ac:dyDescent="0.15">
      <c r="A375" s="8"/>
      <c r="B375" s="8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7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spans="1:27" ht="13" x14ac:dyDescent="0.15">
      <c r="A376" s="8"/>
      <c r="B376" s="8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7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spans="1:27" ht="13" x14ac:dyDescent="0.15">
      <c r="A377" s="8"/>
      <c r="B377" s="8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7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spans="1:27" ht="13" x14ac:dyDescent="0.15">
      <c r="A378" s="8"/>
      <c r="B378" s="8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7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spans="1:27" ht="13" x14ac:dyDescent="0.15">
      <c r="A379" s="8"/>
      <c r="B379" s="8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7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spans="1:27" ht="13" x14ac:dyDescent="0.15">
      <c r="A380" s="8"/>
      <c r="B380" s="8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7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spans="1:27" ht="13" x14ac:dyDescent="0.15">
      <c r="A381" s="8"/>
      <c r="B381" s="8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7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spans="1:27" ht="13" x14ac:dyDescent="0.15">
      <c r="A382" s="8"/>
      <c r="B382" s="8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7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spans="1:27" ht="13" x14ac:dyDescent="0.15">
      <c r="A383" s="8"/>
      <c r="B383" s="8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7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spans="1:27" ht="13" x14ac:dyDescent="0.15">
      <c r="A384" s="8"/>
      <c r="B384" s="8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7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spans="1:27" ht="13" x14ac:dyDescent="0.15">
      <c r="A385" s="8"/>
      <c r="B385" s="8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7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spans="1:27" ht="13" x14ac:dyDescent="0.15">
      <c r="A386" s="8"/>
      <c r="B386" s="8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7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spans="1:27" ht="13" x14ac:dyDescent="0.15">
      <c r="A387" s="8"/>
      <c r="B387" s="8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7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spans="1:27" ht="13" x14ac:dyDescent="0.15">
      <c r="A388" s="8"/>
      <c r="B388" s="8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7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spans="1:27" ht="13" x14ac:dyDescent="0.15">
      <c r="A389" s="8"/>
      <c r="B389" s="8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7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spans="1:27" ht="13" x14ac:dyDescent="0.15">
      <c r="A390" s="8"/>
      <c r="B390" s="8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7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spans="1:27" ht="13" x14ac:dyDescent="0.15">
      <c r="A391" s="8"/>
      <c r="B391" s="8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7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spans="1:27" ht="13" x14ac:dyDescent="0.15">
      <c r="A392" s="8"/>
      <c r="B392" s="8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7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spans="1:27" ht="13" x14ac:dyDescent="0.15">
      <c r="A393" s="8"/>
      <c r="B393" s="8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7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spans="1:27" ht="13" x14ac:dyDescent="0.15">
      <c r="A394" s="8"/>
      <c r="B394" s="8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7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spans="1:27" ht="13" x14ac:dyDescent="0.15">
      <c r="A395" s="8"/>
      <c r="B395" s="8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7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spans="1:27" ht="13" x14ac:dyDescent="0.15">
      <c r="A396" s="8"/>
      <c r="B396" s="8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7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spans="1:27" ht="13" x14ac:dyDescent="0.15">
      <c r="A397" s="8"/>
      <c r="B397" s="8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7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spans="1:27" ht="13" x14ac:dyDescent="0.15">
      <c r="A398" s="8"/>
      <c r="B398" s="8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7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spans="1:27" ht="13" x14ac:dyDescent="0.15">
      <c r="A399" s="8"/>
      <c r="B399" s="8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7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spans="1:27" ht="13" x14ac:dyDescent="0.15">
      <c r="A400" s="8"/>
      <c r="B400" s="8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7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spans="1:27" ht="13" x14ac:dyDescent="0.15">
      <c r="A401" s="8"/>
      <c r="B401" s="8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7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spans="1:27" ht="13" x14ac:dyDescent="0.15">
      <c r="A402" s="8"/>
      <c r="B402" s="8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7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spans="1:27" ht="13" x14ac:dyDescent="0.15">
      <c r="A403" s="8"/>
      <c r="B403" s="8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7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spans="1:27" ht="13" x14ac:dyDescent="0.15">
      <c r="A404" s="8"/>
      <c r="B404" s="8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7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spans="1:27" ht="13" x14ac:dyDescent="0.15">
      <c r="A405" s="8"/>
      <c r="B405" s="8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7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spans="1:27" ht="13" x14ac:dyDescent="0.15">
      <c r="A406" s="8"/>
      <c r="B406" s="8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7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spans="1:27" ht="13" x14ac:dyDescent="0.15">
      <c r="A407" s="8"/>
      <c r="B407" s="8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7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spans="1:27" ht="13" x14ac:dyDescent="0.15">
      <c r="A408" s="8"/>
      <c r="B408" s="8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7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spans="1:27" ht="13" x14ac:dyDescent="0.15">
      <c r="A409" s="8"/>
      <c r="B409" s="8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7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spans="1:27" ht="13" x14ac:dyDescent="0.15">
      <c r="A410" s="8"/>
      <c r="B410" s="8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7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spans="1:27" ht="13" x14ac:dyDescent="0.15">
      <c r="A411" s="8"/>
      <c r="B411" s="8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7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spans="1:27" ht="13" x14ac:dyDescent="0.15">
      <c r="A412" s="8"/>
      <c r="B412" s="8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7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spans="1:27" ht="13" x14ac:dyDescent="0.15">
      <c r="A413" s="8"/>
      <c r="B413" s="8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7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spans="1:27" ht="13" x14ac:dyDescent="0.15">
      <c r="A414" s="8"/>
      <c r="B414" s="8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7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spans="1:27" ht="13" x14ac:dyDescent="0.15">
      <c r="A415" s="8"/>
      <c r="B415" s="8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7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spans="1:27" ht="13" x14ac:dyDescent="0.15">
      <c r="A416" s="8"/>
      <c r="B416" s="8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7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spans="1:27" ht="13" x14ac:dyDescent="0.15">
      <c r="A417" s="8"/>
      <c r="B417" s="8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7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spans="1:27" ht="13" x14ac:dyDescent="0.15">
      <c r="A418" s="8"/>
      <c r="B418" s="8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7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spans="1:27" ht="13" x14ac:dyDescent="0.15">
      <c r="A419" s="8"/>
      <c r="B419" s="8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7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spans="1:27" ht="13" x14ac:dyDescent="0.15">
      <c r="A420" s="8"/>
      <c r="B420" s="8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7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spans="1:27" ht="13" x14ac:dyDescent="0.15">
      <c r="A421" s="8"/>
      <c r="B421" s="8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7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spans="1:27" ht="13" x14ac:dyDescent="0.15">
      <c r="A422" s="8"/>
      <c r="B422" s="8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7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spans="1:27" ht="13" x14ac:dyDescent="0.15">
      <c r="A423" s="8"/>
      <c r="B423" s="8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7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spans="1:27" ht="13" x14ac:dyDescent="0.15">
      <c r="A424" s="8"/>
      <c r="B424" s="8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7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spans="1:27" ht="13" x14ac:dyDescent="0.15">
      <c r="A425" s="8"/>
      <c r="B425" s="8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7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spans="1:27" ht="13" x14ac:dyDescent="0.15">
      <c r="A426" s="8"/>
      <c r="B426" s="8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7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spans="1:27" ht="13" x14ac:dyDescent="0.15">
      <c r="A427" s="8"/>
      <c r="B427" s="8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7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spans="1:27" ht="13" x14ac:dyDescent="0.15">
      <c r="A428" s="8"/>
      <c r="B428" s="8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7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spans="1:27" ht="13" x14ac:dyDescent="0.15">
      <c r="A429" s="8"/>
      <c r="B429" s="8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7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spans="1:27" ht="13" x14ac:dyDescent="0.15">
      <c r="A430" s="8"/>
      <c r="B430" s="8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7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spans="1:27" ht="13" x14ac:dyDescent="0.15">
      <c r="A431" s="8"/>
      <c r="B431" s="8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7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spans="1:27" ht="13" x14ac:dyDescent="0.15">
      <c r="A432" s="8"/>
      <c r="B432" s="8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7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spans="1:27" ht="13" x14ac:dyDescent="0.15">
      <c r="A433" s="8"/>
      <c r="B433" s="8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7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spans="1:27" ht="13" x14ac:dyDescent="0.15">
      <c r="A434" s="8"/>
      <c r="B434" s="8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7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spans="1:27" ht="13" x14ac:dyDescent="0.15">
      <c r="A435" s="8"/>
      <c r="B435" s="8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7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spans="1:27" ht="13" x14ac:dyDescent="0.15">
      <c r="A436" s="8"/>
      <c r="B436" s="8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7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spans="1:27" ht="13" x14ac:dyDescent="0.15">
      <c r="A437" s="8"/>
      <c r="B437" s="8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7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spans="1:27" ht="13" x14ac:dyDescent="0.15">
      <c r="A438" s="8"/>
      <c r="B438" s="8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7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spans="1:27" ht="13" x14ac:dyDescent="0.15">
      <c r="A439" s="8"/>
      <c r="B439" s="8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7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spans="1:27" ht="13" x14ac:dyDescent="0.15">
      <c r="A440" s="8"/>
      <c r="B440" s="8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7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spans="1:27" ht="13" x14ac:dyDescent="0.15">
      <c r="A441" s="8"/>
      <c r="B441" s="8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7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spans="1:27" ht="13" x14ac:dyDescent="0.15">
      <c r="A442" s="8"/>
      <c r="B442" s="8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7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spans="1:27" ht="13" x14ac:dyDescent="0.15">
      <c r="A443" s="8"/>
      <c r="B443" s="8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7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spans="1:27" ht="13" x14ac:dyDescent="0.15">
      <c r="A444" s="8"/>
      <c r="B444" s="8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7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spans="1:27" ht="13" x14ac:dyDescent="0.15">
      <c r="A445" s="8"/>
      <c r="B445" s="8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7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spans="1:27" ht="13" x14ac:dyDescent="0.15">
      <c r="A446" s="8"/>
      <c r="B446" s="8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7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spans="1:27" ht="13" x14ac:dyDescent="0.15">
      <c r="A447" s="8"/>
      <c r="B447" s="8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7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spans="1:27" ht="13" x14ac:dyDescent="0.15">
      <c r="A448" s="8"/>
      <c r="B448" s="8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7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spans="1:27" ht="13" x14ac:dyDescent="0.15">
      <c r="A449" s="8"/>
      <c r="B449" s="8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7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spans="1:27" ht="13" x14ac:dyDescent="0.15">
      <c r="A450" s="8"/>
      <c r="B450" s="8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7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spans="1:27" ht="13" x14ac:dyDescent="0.15">
      <c r="A451" s="8"/>
      <c r="B451" s="8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7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spans="1:27" ht="13" x14ac:dyDescent="0.15">
      <c r="A452" s="8"/>
      <c r="B452" s="8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7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spans="1:27" ht="13" x14ac:dyDescent="0.15">
      <c r="A453" s="8"/>
      <c r="B453" s="8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7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spans="1:27" ht="13" x14ac:dyDescent="0.15">
      <c r="A454" s="8"/>
      <c r="B454" s="8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7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spans="1:27" ht="13" x14ac:dyDescent="0.15">
      <c r="A455" s="8"/>
      <c r="B455" s="8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7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spans="1:27" ht="13" x14ac:dyDescent="0.15">
      <c r="A456" s="8"/>
      <c r="B456" s="8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7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spans="1:27" ht="13" x14ac:dyDescent="0.15">
      <c r="A457" s="8"/>
      <c r="B457" s="8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7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spans="1:27" ht="13" x14ac:dyDescent="0.15">
      <c r="A458" s="8"/>
      <c r="B458" s="8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7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spans="1:27" ht="13" x14ac:dyDescent="0.15">
      <c r="A459" s="8"/>
      <c r="B459" s="8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7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spans="1:27" ht="13" x14ac:dyDescent="0.15">
      <c r="A460" s="8"/>
      <c r="B460" s="8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7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spans="1:27" ht="13" x14ac:dyDescent="0.15">
      <c r="A461" s="8"/>
      <c r="B461" s="8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7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spans="1:27" ht="13" x14ac:dyDescent="0.15">
      <c r="A462" s="8"/>
      <c r="B462" s="8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7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spans="1:27" ht="13" x14ac:dyDescent="0.15">
      <c r="A463" s="8"/>
      <c r="B463" s="8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7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spans="1:27" ht="13" x14ac:dyDescent="0.15">
      <c r="A464" s="8"/>
      <c r="B464" s="8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7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spans="1:27" ht="13" x14ac:dyDescent="0.15">
      <c r="A465" s="8"/>
      <c r="B465" s="8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7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spans="1:27" ht="13" x14ac:dyDescent="0.15">
      <c r="A466" s="8"/>
      <c r="B466" s="8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7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spans="1:27" ht="13" x14ac:dyDescent="0.15">
      <c r="A467" s="8"/>
      <c r="B467" s="8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7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spans="1:27" ht="13" x14ac:dyDescent="0.15">
      <c r="A468" s="8"/>
      <c r="B468" s="8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7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spans="1:27" ht="13" x14ac:dyDescent="0.15">
      <c r="A469" s="8"/>
      <c r="B469" s="8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7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spans="1:27" ht="13" x14ac:dyDescent="0.15">
      <c r="A470" s="8"/>
      <c r="B470" s="8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7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spans="1:27" ht="13" x14ac:dyDescent="0.15">
      <c r="A471" s="8"/>
      <c r="B471" s="8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7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spans="1:27" ht="13" x14ac:dyDescent="0.15">
      <c r="A472" s="8"/>
      <c r="B472" s="8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7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spans="1:27" ht="13" x14ac:dyDescent="0.15">
      <c r="A473" s="8"/>
      <c r="B473" s="8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7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spans="1:27" ht="13" x14ac:dyDescent="0.15">
      <c r="A474" s="8"/>
      <c r="B474" s="8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7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spans="1:27" ht="13" x14ac:dyDescent="0.15">
      <c r="A475" s="8"/>
      <c r="B475" s="8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7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spans="1:27" ht="13" x14ac:dyDescent="0.15">
      <c r="A476" s="8"/>
      <c r="B476" s="8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7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spans="1:27" ht="13" x14ac:dyDescent="0.15">
      <c r="A477" s="8"/>
      <c r="B477" s="8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7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spans="1:27" ht="13" x14ac:dyDescent="0.15">
      <c r="A478" s="8"/>
      <c r="B478" s="8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7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spans="1:27" ht="13" x14ac:dyDescent="0.15">
      <c r="A479" s="8"/>
      <c r="B479" s="8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7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spans="1:27" ht="13" x14ac:dyDescent="0.15">
      <c r="A480" s="8"/>
      <c r="B480" s="8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7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spans="1:27" ht="13" x14ac:dyDescent="0.15">
      <c r="A481" s="8"/>
      <c r="B481" s="8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7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spans="1:27" ht="13" x14ac:dyDescent="0.15">
      <c r="A482" s="8"/>
      <c r="B482" s="8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7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spans="1:27" ht="13" x14ac:dyDescent="0.15">
      <c r="A483" s="8"/>
      <c r="B483" s="8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7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spans="1:27" ht="13" x14ac:dyDescent="0.15">
      <c r="A484" s="8"/>
      <c r="B484" s="8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7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spans="1:27" ht="13" x14ac:dyDescent="0.15">
      <c r="A485" s="8"/>
      <c r="B485" s="8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7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spans="1:27" ht="13" x14ac:dyDescent="0.15">
      <c r="A486" s="8"/>
      <c r="B486" s="8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7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spans="1:27" ht="13" x14ac:dyDescent="0.15">
      <c r="A487" s="8"/>
      <c r="B487" s="8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7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spans="1:27" ht="13" x14ac:dyDescent="0.15">
      <c r="A488" s="8"/>
      <c r="B488" s="8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7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spans="1:27" ht="13" x14ac:dyDescent="0.15">
      <c r="A489" s="8"/>
      <c r="B489" s="8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7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spans="1:27" ht="13" x14ac:dyDescent="0.15">
      <c r="A490" s="8"/>
      <c r="B490" s="8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7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spans="1:27" ht="13" x14ac:dyDescent="0.15">
      <c r="A491" s="8"/>
      <c r="B491" s="8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7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spans="1:27" ht="13" x14ac:dyDescent="0.15">
      <c r="A492" s="8"/>
      <c r="B492" s="8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7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spans="1:27" ht="13" x14ac:dyDescent="0.15">
      <c r="A493" s="8"/>
      <c r="B493" s="8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7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spans="1:27" ht="13" x14ac:dyDescent="0.15">
      <c r="A494" s="8"/>
      <c r="B494" s="8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7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spans="1:27" ht="13" x14ac:dyDescent="0.15">
      <c r="A495" s="8"/>
      <c r="B495" s="8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7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spans="1:27" ht="13" x14ac:dyDescent="0.15">
      <c r="A496" s="8"/>
      <c r="B496" s="8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7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spans="1:27" ht="13" x14ac:dyDescent="0.15">
      <c r="A497" s="8"/>
      <c r="B497" s="8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7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spans="1:27" ht="13" x14ac:dyDescent="0.15">
      <c r="A498" s="8"/>
      <c r="B498" s="8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7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spans="1:27" ht="13" x14ac:dyDescent="0.15">
      <c r="A499" s="8"/>
      <c r="B499" s="8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7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spans="1:27" ht="13" x14ac:dyDescent="0.15">
      <c r="A500" s="8"/>
      <c r="B500" s="8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7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spans="1:27" ht="13" x14ac:dyDescent="0.15">
      <c r="A501" s="8"/>
      <c r="B501" s="8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7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spans="1:27" ht="13" x14ac:dyDescent="0.15">
      <c r="A502" s="8"/>
      <c r="B502" s="8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7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spans="1:27" ht="13" x14ac:dyDescent="0.15">
      <c r="A503" s="8"/>
      <c r="B503" s="8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7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spans="1:27" ht="13" x14ac:dyDescent="0.15">
      <c r="A504" s="8"/>
      <c r="B504" s="8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7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spans="1:27" ht="13" x14ac:dyDescent="0.15">
      <c r="A505" s="8"/>
      <c r="B505" s="8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7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spans="1:27" ht="13" x14ac:dyDescent="0.15">
      <c r="A506" s="8"/>
      <c r="B506" s="8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7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spans="1:27" ht="13" x14ac:dyDescent="0.15">
      <c r="A507" s="8"/>
      <c r="B507" s="8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7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spans="1:27" ht="13" x14ac:dyDescent="0.15">
      <c r="A508" s="8"/>
      <c r="B508" s="8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7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spans="1:27" ht="13" x14ac:dyDescent="0.15">
      <c r="A509" s="8"/>
      <c r="B509" s="8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7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spans="1:27" ht="13" x14ac:dyDescent="0.15">
      <c r="A510" s="8"/>
      <c r="B510" s="8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7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spans="1:27" ht="13" x14ac:dyDescent="0.15">
      <c r="A511" s="8"/>
      <c r="B511" s="8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7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spans="1:27" ht="13" x14ac:dyDescent="0.15">
      <c r="A512" s="8"/>
      <c r="B512" s="8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7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spans="1:27" ht="13" x14ac:dyDescent="0.15">
      <c r="A513" s="8"/>
      <c r="B513" s="8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7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spans="1:27" ht="13" x14ac:dyDescent="0.15">
      <c r="A514" s="8"/>
      <c r="B514" s="8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7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spans="1:27" ht="13" x14ac:dyDescent="0.15">
      <c r="A515" s="8"/>
      <c r="B515" s="8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7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spans="1:27" ht="13" x14ac:dyDescent="0.15">
      <c r="A516" s="8"/>
      <c r="B516" s="8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7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spans="1:27" ht="13" x14ac:dyDescent="0.15">
      <c r="A517" s="8"/>
      <c r="B517" s="8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7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spans="1:27" ht="13" x14ac:dyDescent="0.15">
      <c r="A518" s="8"/>
      <c r="B518" s="8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7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spans="1:27" ht="13" x14ac:dyDescent="0.15">
      <c r="A519" s="8"/>
      <c r="B519" s="8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7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spans="1:27" ht="13" x14ac:dyDescent="0.15">
      <c r="A520" s="8"/>
      <c r="B520" s="8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7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spans="1:27" ht="13" x14ac:dyDescent="0.15">
      <c r="A521" s="8"/>
      <c r="B521" s="8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7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spans="1:27" ht="13" x14ac:dyDescent="0.15">
      <c r="A522" s="8"/>
      <c r="B522" s="8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7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spans="1:27" ht="13" x14ac:dyDescent="0.15">
      <c r="A523" s="8"/>
      <c r="B523" s="8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7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spans="1:27" ht="13" x14ac:dyDescent="0.15">
      <c r="A524" s="8"/>
      <c r="B524" s="8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7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spans="1:27" ht="13" x14ac:dyDescent="0.15">
      <c r="A525" s="8"/>
      <c r="B525" s="8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7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spans="1:27" ht="13" x14ac:dyDescent="0.15">
      <c r="A526" s="8"/>
      <c r="B526" s="8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7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spans="1:27" ht="13" x14ac:dyDescent="0.15">
      <c r="A527" s="8"/>
      <c r="B527" s="8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7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spans="1:27" ht="13" x14ac:dyDescent="0.15">
      <c r="A528" s="8"/>
      <c r="B528" s="8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7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spans="1:27" ht="13" x14ac:dyDescent="0.15">
      <c r="A529" s="8"/>
      <c r="B529" s="8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7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spans="1:27" ht="13" x14ac:dyDescent="0.15">
      <c r="A530" s="8"/>
      <c r="B530" s="8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7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spans="1:27" ht="13" x14ac:dyDescent="0.15">
      <c r="A531" s="8"/>
      <c r="B531" s="8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7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spans="1:27" ht="13" x14ac:dyDescent="0.15">
      <c r="A532" s="8"/>
      <c r="B532" s="8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7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spans="1:27" ht="13" x14ac:dyDescent="0.15">
      <c r="A533" s="8"/>
      <c r="B533" s="8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7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spans="1:27" ht="13" x14ac:dyDescent="0.15">
      <c r="A534" s="8"/>
      <c r="B534" s="8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7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spans="1:27" ht="13" x14ac:dyDescent="0.15">
      <c r="A535" s="8"/>
      <c r="B535" s="8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7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spans="1:27" ht="13" x14ac:dyDescent="0.15">
      <c r="A536" s="8"/>
      <c r="B536" s="8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7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spans="1:27" ht="13" x14ac:dyDescent="0.15">
      <c r="A537" s="8"/>
      <c r="B537" s="8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7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spans="1:27" ht="13" x14ac:dyDescent="0.15">
      <c r="A538" s="8"/>
      <c r="B538" s="8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7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spans="1:27" ht="13" x14ac:dyDescent="0.15">
      <c r="A539" s="8"/>
      <c r="B539" s="8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7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spans="1:27" ht="13" x14ac:dyDescent="0.15">
      <c r="A540" s="8"/>
      <c r="B540" s="8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7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spans="1:27" ht="13" x14ac:dyDescent="0.15">
      <c r="A541" s="8"/>
      <c r="B541" s="8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7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spans="1:27" ht="13" x14ac:dyDescent="0.15">
      <c r="A542" s="8"/>
      <c r="B542" s="8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7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spans="1:27" ht="13" x14ac:dyDescent="0.15">
      <c r="A543" s="8"/>
      <c r="B543" s="8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7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spans="1:27" ht="13" x14ac:dyDescent="0.15">
      <c r="A544" s="8"/>
      <c r="B544" s="8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7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spans="1:27" ht="13" x14ac:dyDescent="0.15">
      <c r="A545" s="8"/>
      <c r="B545" s="8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7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spans="1:27" ht="13" x14ac:dyDescent="0.15">
      <c r="A546" s="8"/>
      <c r="B546" s="8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7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spans="1:27" ht="13" x14ac:dyDescent="0.15">
      <c r="A547" s="8"/>
      <c r="B547" s="8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7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spans="1:27" ht="13" x14ac:dyDescent="0.15">
      <c r="A548" s="8"/>
      <c r="B548" s="8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7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spans="1:27" ht="13" x14ac:dyDescent="0.15">
      <c r="A549" s="8"/>
      <c r="B549" s="8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7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spans="1:27" ht="13" x14ac:dyDescent="0.15">
      <c r="A550" s="8"/>
      <c r="B550" s="8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7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spans="1:27" ht="13" x14ac:dyDescent="0.15">
      <c r="A551" s="8"/>
      <c r="B551" s="8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7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spans="1:27" ht="13" x14ac:dyDescent="0.15">
      <c r="A552" s="8"/>
      <c r="B552" s="8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7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spans="1:27" ht="13" x14ac:dyDescent="0.15">
      <c r="A553" s="8"/>
      <c r="B553" s="8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7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spans="1:27" ht="13" x14ac:dyDescent="0.15">
      <c r="A554" s="8"/>
      <c r="B554" s="8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7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spans="1:27" ht="13" x14ac:dyDescent="0.15">
      <c r="A555" s="8"/>
      <c r="B555" s="8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7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spans="1:27" ht="13" x14ac:dyDescent="0.15">
      <c r="A556" s="8"/>
      <c r="B556" s="8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7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spans="1:27" ht="13" x14ac:dyDescent="0.15">
      <c r="A557" s="8"/>
      <c r="B557" s="8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7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spans="1:27" ht="13" x14ac:dyDescent="0.15">
      <c r="A558" s="8"/>
      <c r="B558" s="8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7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spans="1:27" ht="13" x14ac:dyDescent="0.15">
      <c r="A559" s="8"/>
      <c r="B559" s="8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7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spans="1:27" ht="13" x14ac:dyDescent="0.15">
      <c r="A560" s="8"/>
      <c r="B560" s="8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7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spans="1:27" ht="13" x14ac:dyDescent="0.15">
      <c r="A561" s="8"/>
      <c r="B561" s="8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7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spans="1:27" ht="13" x14ac:dyDescent="0.15">
      <c r="A562" s="8"/>
      <c r="B562" s="8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7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spans="1:27" ht="13" x14ac:dyDescent="0.15">
      <c r="A563" s="8"/>
      <c r="B563" s="8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7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spans="1:27" ht="13" x14ac:dyDescent="0.15">
      <c r="A564" s="8"/>
      <c r="B564" s="8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7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spans="1:27" ht="13" x14ac:dyDescent="0.15">
      <c r="A565" s="8"/>
      <c r="B565" s="8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7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spans="1:27" ht="13" x14ac:dyDescent="0.15">
      <c r="A566" s="8"/>
      <c r="B566" s="8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7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spans="1:27" ht="13" x14ac:dyDescent="0.15">
      <c r="A567" s="8"/>
      <c r="B567" s="8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7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spans="1:27" ht="13" x14ac:dyDescent="0.15">
      <c r="A568" s="8"/>
      <c r="B568" s="8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7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spans="1:27" ht="13" x14ac:dyDescent="0.15">
      <c r="A569" s="8"/>
      <c r="B569" s="8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7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spans="1:27" ht="13" x14ac:dyDescent="0.15">
      <c r="A570" s="8"/>
      <c r="B570" s="8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7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spans="1:27" ht="13" x14ac:dyDescent="0.15">
      <c r="A571" s="8"/>
      <c r="B571" s="8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7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spans="1:27" ht="13" x14ac:dyDescent="0.15">
      <c r="A572" s="8"/>
      <c r="B572" s="8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7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spans="1:27" ht="13" x14ac:dyDescent="0.15">
      <c r="A573" s="8"/>
      <c r="B573" s="8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7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spans="1:27" ht="13" x14ac:dyDescent="0.15">
      <c r="A574" s="8"/>
      <c r="B574" s="8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7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spans="1:27" ht="13" x14ac:dyDescent="0.15">
      <c r="A575" s="8"/>
      <c r="B575" s="8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7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spans="1:27" ht="13" x14ac:dyDescent="0.15">
      <c r="A576" s="8"/>
      <c r="B576" s="8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7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spans="1:27" ht="13" x14ac:dyDescent="0.15">
      <c r="A577" s="8"/>
      <c r="B577" s="8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7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spans="1:27" ht="13" x14ac:dyDescent="0.15">
      <c r="A578" s="8"/>
      <c r="B578" s="8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7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spans="1:27" ht="13" x14ac:dyDescent="0.15">
      <c r="A579" s="8"/>
      <c r="B579" s="8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7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spans="1:27" ht="13" x14ac:dyDescent="0.15">
      <c r="A580" s="8"/>
      <c r="B580" s="8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7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spans="1:27" ht="13" x14ac:dyDescent="0.15">
      <c r="A581" s="8"/>
      <c r="B581" s="8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7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spans="1:27" ht="13" x14ac:dyDescent="0.15">
      <c r="A582" s="8"/>
      <c r="B582" s="8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7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spans="1:27" ht="13" x14ac:dyDescent="0.15">
      <c r="A583" s="8"/>
      <c r="B583" s="8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7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spans="1:27" ht="13" x14ac:dyDescent="0.15">
      <c r="A584" s="8"/>
      <c r="B584" s="8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7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spans="1:27" ht="13" x14ac:dyDescent="0.15">
      <c r="A585" s="8"/>
      <c r="B585" s="8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7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spans="1:27" ht="13" x14ac:dyDescent="0.15">
      <c r="A586" s="8"/>
      <c r="B586" s="8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7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spans="1:27" ht="13" x14ac:dyDescent="0.15">
      <c r="A587" s="8"/>
      <c r="B587" s="8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7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spans="1:27" ht="13" x14ac:dyDescent="0.15">
      <c r="A588" s="8"/>
      <c r="B588" s="8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7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spans="1:27" ht="13" x14ac:dyDescent="0.15">
      <c r="A589" s="8"/>
      <c r="B589" s="8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7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spans="1:27" ht="13" x14ac:dyDescent="0.15">
      <c r="A590" s="8"/>
      <c r="B590" s="8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7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spans="1:27" ht="13" x14ac:dyDescent="0.15">
      <c r="A591" s="8"/>
      <c r="B591" s="8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7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spans="1:27" ht="13" x14ac:dyDescent="0.15">
      <c r="A592" s="8"/>
      <c r="B592" s="8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7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spans="1:27" ht="13" x14ac:dyDescent="0.15">
      <c r="A593" s="8"/>
      <c r="B593" s="8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7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spans="1:27" ht="13" x14ac:dyDescent="0.15">
      <c r="A594" s="8"/>
      <c r="B594" s="8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7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spans="1:27" ht="13" x14ac:dyDescent="0.15">
      <c r="A595" s="8"/>
      <c r="B595" s="8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7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spans="1:27" ht="13" x14ac:dyDescent="0.15">
      <c r="A596" s="8"/>
      <c r="B596" s="8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7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spans="1:27" ht="13" x14ac:dyDescent="0.15">
      <c r="A597" s="8"/>
      <c r="B597" s="8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7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spans="1:27" ht="13" x14ac:dyDescent="0.15">
      <c r="A598" s="8"/>
      <c r="B598" s="8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7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spans="1:27" ht="13" x14ac:dyDescent="0.15">
      <c r="A599" s="8"/>
      <c r="B599" s="8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7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spans="1:27" ht="13" x14ac:dyDescent="0.15">
      <c r="A600" s="8"/>
      <c r="B600" s="8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7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spans="1:27" ht="13" x14ac:dyDescent="0.15">
      <c r="A601" s="8"/>
      <c r="B601" s="8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7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spans="1:27" ht="13" x14ac:dyDescent="0.15">
      <c r="A602" s="8"/>
      <c r="B602" s="8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7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spans="1:27" ht="13" x14ac:dyDescent="0.15">
      <c r="A603" s="8"/>
      <c r="B603" s="8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7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spans="1:27" ht="13" x14ac:dyDescent="0.15">
      <c r="A604" s="8"/>
      <c r="B604" s="8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7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spans="1:27" ht="13" x14ac:dyDescent="0.15">
      <c r="A605" s="8"/>
      <c r="B605" s="8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7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spans="1:27" ht="13" x14ac:dyDescent="0.15">
      <c r="A606" s="8"/>
      <c r="B606" s="8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7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spans="1:27" ht="13" x14ac:dyDescent="0.15">
      <c r="A607" s="8"/>
      <c r="B607" s="8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7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spans="1:27" ht="13" x14ac:dyDescent="0.15">
      <c r="A608" s="8"/>
      <c r="B608" s="8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7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spans="1:27" ht="13" x14ac:dyDescent="0.15">
      <c r="A609" s="8"/>
      <c r="B609" s="8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7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spans="1:27" ht="13" x14ac:dyDescent="0.15">
      <c r="A610" s="8"/>
      <c r="B610" s="8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7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spans="1:27" ht="13" x14ac:dyDescent="0.15">
      <c r="A611" s="8"/>
      <c r="B611" s="8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7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spans="1:27" ht="13" x14ac:dyDescent="0.15">
      <c r="A612" s="8"/>
      <c r="B612" s="8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7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spans="1:27" ht="13" x14ac:dyDescent="0.15">
      <c r="A613" s="8"/>
      <c r="B613" s="8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7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spans="1:27" ht="13" x14ac:dyDescent="0.15">
      <c r="A614" s="8"/>
      <c r="B614" s="8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7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spans="1:27" ht="13" x14ac:dyDescent="0.15">
      <c r="A615" s="8"/>
      <c r="B615" s="8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7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spans="1:27" ht="13" x14ac:dyDescent="0.15">
      <c r="A616" s="8"/>
      <c r="B616" s="8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7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spans="1:27" ht="13" x14ac:dyDescent="0.15">
      <c r="A617" s="8"/>
      <c r="B617" s="8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7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spans="1:27" ht="13" x14ac:dyDescent="0.15">
      <c r="A618" s="8"/>
      <c r="B618" s="8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7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spans="1:27" ht="13" x14ac:dyDescent="0.15">
      <c r="A619" s="8"/>
      <c r="B619" s="8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7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spans="1:27" ht="13" x14ac:dyDescent="0.15">
      <c r="A620" s="8"/>
      <c r="B620" s="8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7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spans="1:27" ht="13" x14ac:dyDescent="0.15">
      <c r="A621" s="8"/>
      <c r="B621" s="8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7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spans="1:27" ht="13" x14ac:dyDescent="0.15">
      <c r="A622" s="8"/>
      <c r="B622" s="8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7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spans="1:27" ht="13" x14ac:dyDescent="0.15">
      <c r="A623" s="8"/>
      <c r="B623" s="8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7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spans="1:27" ht="13" x14ac:dyDescent="0.15">
      <c r="A624" s="8"/>
      <c r="B624" s="8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7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spans="1:27" ht="13" x14ac:dyDescent="0.15">
      <c r="A625" s="8"/>
      <c r="B625" s="8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7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spans="1:27" ht="13" x14ac:dyDescent="0.15">
      <c r="A626" s="8"/>
      <c r="B626" s="8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7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spans="1:27" ht="13" x14ac:dyDescent="0.15">
      <c r="A627" s="8"/>
      <c r="B627" s="8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7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spans="1:27" ht="13" x14ac:dyDescent="0.15">
      <c r="A628" s="8"/>
      <c r="B628" s="8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7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spans="1:27" ht="13" x14ac:dyDescent="0.15">
      <c r="A629" s="8"/>
      <c r="B629" s="8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7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spans="1:27" ht="13" x14ac:dyDescent="0.15">
      <c r="A630" s="8"/>
      <c r="B630" s="8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7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spans="1:27" ht="13" x14ac:dyDescent="0.15">
      <c r="A631" s="8"/>
      <c r="B631" s="8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7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spans="1:27" ht="13" x14ac:dyDescent="0.15">
      <c r="A632" s="8"/>
      <c r="B632" s="8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7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spans="1:27" ht="13" x14ac:dyDescent="0.15">
      <c r="A633" s="8"/>
      <c r="B633" s="8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7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spans="1:27" ht="13" x14ac:dyDescent="0.15">
      <c r="A634" s="8"/>
      <c r="B634" s="8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7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spans="1:27" ht="13" x14ac:dyDescent="0.15">
      <c r="A635" s="8"/>
      <c r="B635" s="8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7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spans="1:27" ht="13" x14ac:dyDescent="0.15">
      <c r="A636" s="8"/>
      <c r="B636" s="8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7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spans="1:27" ht="13" x14ac:dyDescent="0.15">
      <c r="A637" s="8"/>
      <c r="B637" s="8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7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spans="1:27" ht="13" x14ac:dyDescent="0.15">
      <c r="A638" s="8"/>
      <c r="B638" s="8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7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spans="1:27" ht="13" x14ac:dyDescent="0.15">
      <c r="A639" s="8"/>
      <c r="B639" s="8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7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spans="1:27" ht="13" x14ac:dyDescent="0.15">
      <c r="A640" s="8"/>
      <c r="B640" s="8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7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spans="1:27" ht="13" x14ac:dyDescent="0.15">
      <c r="A641" s="8"/>
      <c r="B641" s="8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7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spans="1:27" ht="13" x14ac:dyDescent="0.15">
      <c r="A642" s="8"/>
      <c r="B642" s="8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7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spans="1:27" ht="13" x14ac:dyDescent="0.15">
      <c r="A643" s="8"/>
      <c r="B643" s="8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7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spans="1:27" ht="13" x14ac:dyDescent="0.15">
      <c r="A644" s="8"/>
      <c r="B644" s="8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7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spans="1:27" ht="13" x14ac:dyDescent="0.15">
      <c r="A645" s="8"/>
      <c r="B645" s="8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7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spans="1:27" ht="13" x14ac:dyDescent="0.15">
      <c r="A646" s="8"/>
      <c r="B646" s="8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7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spans="1:27" ht="13" x14ac:dyDescent="0.15">
      <c r="A647" s="8"/>
      <c r="B647" s="8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7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spans="1:27" ht="13" x14ac:dyDescent="0.15">
      <c r="A648" s="8"/>
      <c r="B648" s="8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7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spans="1:27" ht="13" x14ac:dyDescent="0.15">
      <c r="A649" s="8"/>
      <c r="B649" s="8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7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spans="1:27" ht="13" x14ac:dyDescent="0.15">
      <c r="A650" s="8"/>
      <c r="B650" s="8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7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spans="1:27" ht="13" x14ac:dyDescent="0.15">
      <c r="A651" s="8"/>
      <c r="B651" s="8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7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spans="1:27" ht="13" x14ac:dyDescent="0.15">
      <c r="A652" s="8"/>
      <c r="B652" s="8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7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spans="1:27" ht="13" x14ac:dyDescent="0.15">
      <c r="A653" s="8"/>
      <c r="B653" s="8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7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spans="1:27" ht="13" x14ac:dyDescent="0.15">
      <c r="A654" s="8"/>
      <c r="B654" s="8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7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spans="1:27" ht="13" x14ac:dyDescent="0.15">
      <c r="A655" s="8"/>
      <c r="B655" s="8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7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spans="1:27" ht="13" x14ac:dyDescent="0.15">
      <c r="A656" s="8"/>
      <c r="B656" s="8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7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spans="1:27" ht="13" x14ac:dyDescent="0.15">
      <c r="A657" s="8"/>
      <c r="B657" s="8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7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spans="1:27" ht="13" x14ac:dyDescent="0.15">
      <c r="A658" s="8"/>
      <c r="B658" s="8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7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spans="1:27" ht="13" x14ac:dyDescent="0.15">
      <c r="A659" s="8"/>
      <c r="B659" s="8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7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spans="1:27" ht="13" x14ac:dyDescent="0.15">
      <c r="A660" s="8"/>
      <c r="B660" s="8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7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spans="1:27" ht="13" x14ac:dyDescent="0.15">
      <c r="A661" s="8"/>
      <c r="B661" s="8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7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spans="1:27" ht="13" x14ac:dyDescent="0.15">
      <c r="A662" s="8"/>
      <c r="B662" s="8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7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spans="1:27" ht="13" x14ac:dyDescent="0.15">
      <c r="A663" s="8"/>
      <c r="B663" s="8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7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spans="1:27" ht="13" x14ac:dyDescent="0.15">
      <c r="A664" s="8"/>
      <c r="B664" s="8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7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spans="1:27" ht="13" x14ac:dyDescent="0.15">
      <c r="A665" s="8"/>
      <c r="B665" s="8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7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spans="1:27" ht="13" x14ac:dyDescent="0.15">
      <c r="A666" s="8"/>
      <c r="B666" s="8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7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spans="1:27" ht="13" x14ac:dyDescent="0.15">
      <c r="A667" s="8"/>
      <c r="B667" s="8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7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spans="1:27" ht="13" x14ac:dyDescent="0.15">
      <c r="A668" s="8"/>
      <c r="B668" s="8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7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spans="1:27" ht="13" x14ac:dyDescent="0.15">
      <c r="A669" s="8"/>
      <c r="B669" s="8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7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spans="1:27" ht="13" x14ac:dyDescent="0.15">
      <c r="A670" s="8"/>
      <c r="B670" s="8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7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spans="1:27" ht="13" x14ac:dyDescent="0.15">
      <c r="A671" s="8"/>
      <c r="B671" s="8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7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spans="1:27" ht="13" x14ac:dyDescent="0.15">
      <c r="A672" s="8"/>
      <c r="B672" s="8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7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spans="1:27" ht="13" x14ac:dyDescent="0.15">
      <c r="A673" s="8"/>
      <c r="B673" s="8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7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spans="1:27" ht="13" x14ac:dyDescent="0.15">
      <c r="A674" s="8"/>
      <c r="B674" s="8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7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spans="1:27" ht="13" x14ac:dyDescent="0.15">
      <c r="A675" s="8"/>
      <c r="B675" s="8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7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spans="1:27" ht="13" x14ac:dyDescent="0.15">
      <c r="A676" s="8"/>
      <c r="B676" s="8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7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spans="1:27" ht="13" x14ac:dyDescent="0.15">
      <c r="A677" s="8"/>
      <c r="B677" s="8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7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spans="1:27" ht="13" x14ac:dyDescent="0.15">
      <c r="A678" s="8"/>
      <c r="B678" s="8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7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spans="1:27" ht="13" x14ac:dyDescent="0.15">
      <c r="A679" s="8"/>
      <c r="B679" s="8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7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spans="1:27" ht="13" x14ac:dyDescent="0.15">
      <c r="A680" s="8"/>
      <c r="B680" s="8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7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spans="1:27" ht="13" x14ac:dyDescent="0.15">
      <c r="A681" s="8"/>
      <c r="B681" s="8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7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spans="1:27" ht="13" x14ac:dyDescent="0.15">
      <c r="A682" s="8"/>
      <c r="B682" s="8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7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spans="1:27" ht="13" x14ac:dyDescent="0.15">
      <c r="A683" s="8"/>
      <c r="B683" s="8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7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spans="1:27" ht="13" x14ac:dyDescent="0.15">
      <c r="A684" s="8"/>
      <c r="B684" s="8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7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spans="1:27" ht="13" x14ac:dyDescent="0.15">
      <c r="A685" s="8"/>
      <c r="B685" s="8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7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spans="1:27" ht="13" x14ac:dyDescent="0.15">
      <c r="A686" s="8"/>
      <c r="B686" s="8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7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spans="1:27" ht="13" x14ac:dyDescent="0.15">
      <c r="A687" s="8"/>
      <c r="B687" s="8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7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spans="1:27" ht="13" x14ac:dyDescent="0.15">
      <c r="A688" s="8"/>
      <c r="B688" s="8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7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spans="1:27" ht="13" x14ac:dyDescent="0.15">
      <c r="A689" s="8"/>
      <c r="B689" s="8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7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spans="1:27" ht="13" x14ac:dyDescent="0.15">
      <c r="A690" s="8"/>
      <c r="B690" s="8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7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spans="1:27" ht="13" x14ac:dyDescent="0.15">
      <c r="A691" s="8"/>
      <c r="B691" s="8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7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spans="1:27" ht="13" x14ac:dyDescent="0.15">
      <c r="A692" s="8"/>
      <c r="B692" s="8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7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spans="1:27" ht="13" x14ac:dyDescent="0.15">
      <c r="A693" s="8"/>
      <c r="B693" s="8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7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spans="1:27" ht="13" x14ac:dyDescent="0.15">
      <c r="A694" s="8"/>
      <c r="B694" s="8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7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spans="1:27" ht="13" x14ac:dyDescent="0.15">
      <c r="A695" s="8"/>
      <c r="B695" s="8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7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spans="1:27" ht="13" x14ac:dyDescent="0.15">
      <c r="A696" s="8"/>
      <c r="B696" s="8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7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spans="1:27" ht="13" x14ac:dyDescent="0.15">
      <c r="A697" s="8"/>
      <c r="B697" s="8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7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spans="1:27" ht="13" x14ac:dyDescent="0.15">
      <c r="A698" s="8"/>
      <c r="B698" s="8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7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spans="1:27" ht="13" x14ac:dyDescent="0.15">
      <c r="A699" s="8"/>
      <c r="B699" s="8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7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spans="1:27" ht="13" x14ac:dyDescent="0.15">
      <c r="A700" s="8"/>
      <c r="B700" s="8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7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spans="1:27" ht="13" x14ac:dyDescent="0.15">
      <c r="A701" s="8"/>
      <c r="B701" s="8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7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spans="1:27" ht="13" x14ac:dyDescent="0.15">
      <c r="A702" s="8"/>
      <c r="B702" s="8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7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spans="1:27" ht="13" x14ac:dyDescent="0.15">
      <c r="A703" s="8"/>
      <c r="B703" s="8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7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spans="1:27" ht="13" x14ac:dyDescent="0.15">
      <c r="A704" s="8"/>
      <c r="B704" s="8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7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spans="1:27" ht="13" x14ac:dyDescent="0.15">
      <c r="A705" s="8"/>
      <c r="B705" s="8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7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spans="1:27" ht="13" x14ac:dyDescent="0.15">
      <c r="A706" s="8"/>
      <c r="B706" s="8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7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spans="1:27" ht="13" x14ac:dyDescent="0.15">
      <c r="A707" s="8"/>
      <c r="B707" s="8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7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spans="1:27" ht="13" x14ac:dyDescent="0.15">
      <c r="A708" s="8"/>
      <c r="B708" s="8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7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spans="1:27" ht="13" x14ac:dyDescent="0.15">
      <c r="A709" s="8"/>
      <c r="B709" s="8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7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spans="1:27" ht="13" x14ac:dyDescent="0.15">
      <c r="A710" s="8"/>
      <c r="B710" s="8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7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spans="1:27" ht="13" x14ac:dyDescent="0.15">
      <c r="A711" s="8"/>
      <c r="B711" s="8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7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spans="1:27" ht="13" x14ac:dyDescent="0.15">
      <c r="A712" s="8"/>
      <c r="B712" s="8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7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spans="1:27" ht="13" x14ac:dyDescent="0.15">
      <c r="A713" s="8"/>
      <c r="B713" s="8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7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spans="1:27" ht="13" x14ac:dyDescent="0.15">
      <c r="A714" s="8"/>
      <c r="B714" s="8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7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spans="1:27" ht="13" x14ac:dyDescent="0.15">
      <c r="A715" s="8"/>
      <c r="B715" s="8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7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spans="1:27" ht="13" x14ac:dyDescent="0.15">
      <c r="A716" s="8"/>
      <c r="B716" s="8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7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spans="1:27" ht="13" x14ac:dyDescent="0.15">
      <c r="A717" s="8"/>
      <c r="B717" s="8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7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spans="1:27" ht="13" x14ac:dyDescent="0.15">
      <c r="A718" s="8"/>
      <c r="B718" s="8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7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spans="1:27" ht="13" x14ac:dyDescent="0.15">
      <c r="A719" s="8"/>
      <c r="B719" s="8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7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spans="1:27" ht="13" x14ac:dyDescent="0.15">
      <c r="A720" s="8"/>
      <c r="B720" s="8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7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spans="1:27" ht="13" x14ac:dyDescent="0.15">
      <c r="A721" s="8"/>
      <c r="B721" s="8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7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spans="1:27" ht="13" x14ac:dyDescent="0.15">
      <c r="A722" s="8"/>
      <c r="B722" s="8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7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spans="1:27" ht="13" x14ac:dyDescent="0.15">
      <c r="A723" s="8"/>
      <c r="B723" s="8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7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spans="1:27" ht="13" x14ac:dyDescent="0.15">
      <c r="A724" s="8"/>
      <c r="B724" s="8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7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spans="1:27" ht="13" x14ac:dyDescent="0.15">
      <c r="A725" s="8"/>
      <c r="B725" s="8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7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spans="1:27" ht="13" x14ac:dyDescent="0.15">
      <c r="A726" s="8"/>
      <c r="B726" s="8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7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spans="1:27" ht="13" x14ac:dyDescent="0.15">
      <c r="A727" s="8"/>
      <c r="B727" s="8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7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spans="1:27" ht="13" x14ac:dyDescent="0.15">
      <c r="A728" s="8"/>
      <c r="B728" s="8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7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spans="1:27" ht="13" x14ac:dyDescent="0.15">
      <c r="A729" s="8"/>
      <c r="B729" s="8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7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spans="1:27" ht="13" x14ac:dyDescent="0.15">
      <c r="A730" s="8"/>
      <c r="B730" s="8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7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spans="1:27" ht="13" x14ac:dyDescent="0.15">
      <c r="A731" s="8"/>
      <c r="B731" s="8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7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spans="1:27" ht="13" x14ac:dyDescent="0.15">
      <c r="A732" s="8"/>
      <c r="B732" s="8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7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spans="1:27" ht="13" x14ac:dyDescent="0.15">
      <c r="A733" s="8"/>
      <c r="B733" s="8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7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spans="1:27" ht="13" x14ac:dyDescent="0.15">
      <c r="A734" s="8"/>
      <c r="B734" s="8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7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spans="1:27" ht="13" x14ac:dyDescent="0.15">
      <c r="A735" s="8"/>
      <c r="B735" s="8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7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spans="1:27" ht="13" x14ac:dyDescent="0.15">
      <c r="A736" s="8"/>
      <c r="B736" s="8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7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spans="1:27" ht="13" x14ac:dyDescent="0.15">
      <c r="A737" s="8"/>
      <c r="B737" s="8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7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spans="1:27" ht="13" x14ac:dyDescent="0.15">
      <c r="A738" s="8"/>
      <c r="B738" s="8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7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spans="1:27" ht="13" x14ac:dyDescent="0.15">
      <c r="A739" s="8"/>
      <c r="B739" s="8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7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spans="1:27" ht="13" x14ac:dyDescent="0.15">
      <c r="A740" s="8"/>
      <c r="B740" s="8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7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spans="1:27" ht="13" x14ac:dyDescent="0.15">
      <c r="A741" s="8"/>
      <c r="B741" s="8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7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spans="1:27" ht="13" x14ac:dyDescent="0.15">
      <c r="A742" s="8"/>
      <c r="B742" s="8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7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spans="1:27" ht="13" x14ac:dyDescent="0.15">
      <c r="A743" s="8"/>
      <c r="B743" s="8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7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spans="1:27" ht="13" x14ac:dyDescent="0.15">
      <c r="A744" s="8"/>
      <c r="B744" s="8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7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spans="1:27" ht="13" x14ac:dyDescent="0.15">
      <c r="A745" s="8"/>
      <c r="B745" s="8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7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spans="1:27" ht="13" x14ac:dyDescent="0.15">
      <c r="A746" s="8"/>
      <c r="B746" s="8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7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spans="1:27" ht="13" x14ac:dyDescent="0.15">
      <c r="A747" s="8"/>
      <c r="B747" s="8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7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spans="1:27" ht="13" x14ac:dyDescent="0.15">
      <c r="A748" s="8"/>
      <c r="B748" s="8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7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spans="1:27" ht="13" x14ac:dyDescent="0.15">
      <c r="A749" s="8"/>
      <c r="B749" s="8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7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spans="1:27" ht="13" x14ac:dyDescent="0.15">
      <c r="A750" s="8"/>
      <c r="B750" s="8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7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spans="1:27" ht="13" x14ac:dyDescent="0.15">
      <c r="A751" s="8"/>
      <c r="B751" s="8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7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spans="1:27" ht="13" x14ac:dyDescent="0.15">
      <c r="A752" s="8"/>
      <c r="B752" s="8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7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spans="1:27" ht="13" x14ac:dyDescent="0.15">
      <c r="A753" s="8"/>
      <c r="B753" s="8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7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spans="1:27" ht="13" x14ac:dyDescent="0.15">
      <c r="A754" s="8"/>
      <c r="B754" s="8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7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spans="1:27" ht="13" x14ac:dyDescent="0.15">
      <c r="A755" s="8"/>
      <c r="B755" s="8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7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spans="1:27" ht="13" x14ac:dyDescent="0.15">
      <c r="A756" s="8"/>
      <c r="B756" s="8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7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spans="1:27" ht="13" x14ac:dyDescent="0.15">
      <c r="A757" s="8"/>
      <c r="B757" s="8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7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spans="1:27" ht="13" x14ac:dyDescent="0.15">
      <c r="A758" s="8"/>
      <c r="B758" s="8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7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spans="1:27" ht="13" x14ac:dyDescent="0.15">
      <c r="A759" s="8"/>
      <c r="B759" s="8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7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spans="1:27" ht="13" x14ac:dyDescent="0.15">
      <c r="A760" s="8"/>
      <c r="B760" s="8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7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spans="1:27" ht="13" x14ac:dyDescent="0.15">
      <c r="A761" s="8"/>
      <c r="B761" s="8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7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spans="1:27" ht="13" x14ac:dyDescent="0.15">
      <c r="A762" s="8"/>
      <c r="B762" s="8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7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spans="1:27" ht="13" x14ac:dyDescent="0.15">
      <c r="A763" s="8"/>
      <c r="B763" s="8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7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spans="1:27" ht="13" x14ac:dyDescent="0.15">
      <c r="A764" s="8"/>
      <c r="B764" s="8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7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spans="1:27" ht="13" x14ac:dyDescent="0.15">
      <c r="A765" s="8"/>
      <c r="B765" s="8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7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spans="1:27" ht="13" x14ac:dyDescent="0.15">
      <c r="A766" s="8"/>
      <c r="B766" s="8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7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spans="1:27" ht="13" x14ac:dyDescent="0.15">
      <c r="A767" s="8"/>
      <c r="B767" s="8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7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spans="1:27" ht="13" x14ac:dyDescent="0.15">
      <c r="A768" s="8"/>
      <c r="B768" s="8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7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spans="1:27" ht="13" x14ac:dyDescent="0.15">
      <c r="A769" s="8"/>
      <c r="B769" s="8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7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spans="1:27" ht="13" x14ac:dyDescent="0.15">
      <c r="A770" s="8"/>
      <c r="B770" s="8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7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spans="1:27" ht="13" x14ac:dyDescent="0.15">
      <c r="A771" s="8"/>
      <c r="B771" s="8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7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spans="1:27" ht="13" x14ac:dyDescent="0.15">
      <c r="A772" s="8"/>
      <c r="B772" s="8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7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spans="1:27" ht="13" x14ac:dyDescent="0.15">
      <c r="A773" s="8"/>
      <c r="B773" s="8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7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spans="1:27" ht="13" x14ac:dyDescent="0.15">
      <c r="A774" s="8"/>
      <c r="B774" s="8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7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spans="1:27" ht="13" x14ac:dyDescent="0.15">
      <c r="A775" s="8"/>
      <c r="B775" s="8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7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spans="1:27" ht="13" x14ac:dyDescent="0.15">
      <c r="A776" s="8"/>
      <c r="B776" s="8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7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spans="1:27" ht="13" x14ac:dyDescent="0.15">
      <c r="A777" s="8"/>
      <c r="B777" s="8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7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spans="1:27" ht="13" x14ac:dyDescent="0.15">
      <c r="A778" s="8"/>
      <c r="B778" s="8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7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spans="1:27" ht="13" x14ac:dyDescent="0.15">
      <c r="A779" s="8"/>
      <c r="B779" s="8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7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spans="1:27" ht="13" x14ac:dyDescent="0.15">
      <c r="A780" s="8"/>
      <c r="B780" s="8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7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spans="1:27" ht="13" x14ac:dyDescent="0.15">
      <c r="A781" s="8"/>
      <c r="B781" s="8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7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spans="1:27" ht="13" x14ac:dyDescent="0.15">
      <c r="A782" s="8"/>
      <c r="B782" s="8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7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spans="1:27" ht="13" x14ac:dyDescent="0.15">
      <c r="A783" s="8"/>
      <c r="B783" s="8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7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spans="1:27" ht="13" x14ac:dyDescent="0.15">
      <c r="A784" s="8"/>
      <c r="B784" s="8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7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spans="1:27" ht="13" x14ac:dyDescent="0.15">
      <c r="A785" s="8"/>
      <c r="B785" s="8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7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spans="1:27" ht="13" x14ac:dyDescent="0.15">
      <c r="A786" s="8"/>
      <c r="B786" s="8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7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spans="1:27" ht="13" x14ac:dyDescent="0.15">
      <c r="A787" s="8"/>
      <c r="B787" s="8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7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spans="1:27" ht="13" x14ac:dyDescent="0.15">
      <c r="A788" s="8"/>
      <c r="B788" s="8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7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spans="1:27" ht="13" x14ac:dyDescent="0.15">
      <c r="A789" s="8"/>
      <c r="B789" s="8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7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spans="1:27" ht="13" x14ac:dyDescent="0.15">
      <c r="A790" s="8"/>
      <c r="B790" s="8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7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spans="1:27" ht="13" x14ac:dyDescent="0.15">
      <c r="A791" s="8"/>
      <c r="B791" s="8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7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spans="1:27" ht="13" x14ac:dyDescent="0.15">
      <c r="A792" s="8"/>
      <c r="B792" s="8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7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spans="1:27" ht="13" x14ac:dyDescent="0.15">
      <c r="A793" s="8"/>
      <c r="B793" s="8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7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spans="1:27" ht="13" x14ac:dyDescent="0.15">
      <c r="A794" s="8"/>
      <c r="B794" s="8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7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spans="1:27" ht="13" x14ac:dyDescent="0.15">
      <c r="A795" s="8"/>
      <c r="B795" s="8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7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spans="1:27" ht="13" x14ac:dyDescent="0.15">
      <c r="A796" s="8"/>
      <c r="B796" s="8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7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spans="1:27" ht="13" x14ac:dyDescent="0.15">
      <c r="A797" s="8"/>
      <c r="B797" s="8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7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spans="1:27" ht="13" x14ac:dyDescent="0.15">
      <c r="A798" s="8"/>
      <c r="B798" s="8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7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spans="1:27" ht="13" x14ac:dyDescent="0.15">
      <c r="A799" s="8"/>
      <c r="B799" s="8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7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spans="1:27" ht="13" x14ac:dyDescent="0.15">
      <c r="A800" s="8"/>
      <c r="B800" s="8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7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spans="1:27" ht="13" x14ac:dyDescent="0.15">
      <c r="A801" s="8"/>
      <c r="B801" s="8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7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spans="1:27" ht="13" x14ac:dyDescent="0.15">
      <c r="A802" s="8"/>
      <c r="B802" s="8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7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spans="1:27" ht="13" x14ac:dyDescent="0.15">
      <c r="A803" s="8"/>
      <c r="B803" s="8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7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spans="1:27" ht="13" x14ac:dyDescent="0.15">
      <c r="A804" s="8"/>
      <c r="B804" s="8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7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spans="1:27" ht="13" x14ac:dyDescent="0.15">
      <c r="A805" s="8"/>
      <c r="B805" s="8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7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spans="1:27" ht="13" x14ac:dyDescent="0.15">
      <c r="A806" s="8"/>
      <c r="B806" s="8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7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spans="1:27" ht="13" x14ac:dyDescent="0.15">
      <c r="A807" s="8"/>
      <c r="B807" s="8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7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spans="1:27" ht="13" x14ac:dyDescent="0.15">
      <c r="A808" s="8"/>
      <c r="B808" s="8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7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spans="1:27" ht="13" x14ac:dyDescent="0.15">
      <c r="A809" s="8"/>
      <c r="B809" s="8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7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spans="1:27" ht="13" x14ac:dyDescent="0.15">
      <c r="A810" s="8"/>
      <c r="B810" s="8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7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spans="1:27" ht="13" x14ac:dyDescent="0.15">
      <c r="A811" s="8"/>
      <c r="B811" s="8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7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spans="1:27" ht="13" x14ac:dyDescent="0.15">
      <c r="A812" s="8"/>
      <c r="B812" s="8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7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spans="1:27" ht="13" x14ac:dyDescent="0.15">
      <c r="A813" s="8"/>
      <c r="B813" s="8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7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spans="1:27" ht="13" x14ac:dyDescent="0.15">
      <c r="A814" s="8"/>
      <c r="B814" s="8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7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spans="1:27" ht="13" x14ac:dyDescent="0.15">
      <c r="A815" s="8"/>
      <c r="B815" s="8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7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spans="1:27" ht="13" x14ac:dyDescent="0.15">
      <c r="A816" s="8"/>
      <c r="B816" s="8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7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spans="1:27" ht="13" x14ac:dyDescent="0.15">
      <c r="A817" s="8"/>
      <c r="B817" s="8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7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spans="1:27" ht="13" x14ac:dyDescent="0.15">
      <c r="A818" s="8"/>
      <c r="B818" s="8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7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spans="1:27" ht="13" x14ac:dyDescent="0.15">
      <c r="A819" s="8"/>
      <c r="B819" s="8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7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spans="1:27" ht="13" x14ac:dyDescent="0.15">
      <c r="A820" s="8"/>
      <c r="B820" s="8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7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spans="1:27" ht="13" x14ac:dyDescent="0.15">
      <c r="A821" s="8"/>
      <c r="B821" s="8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7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spans="1:27" ht="13" x14ac:dyDescent="0.15">
      <c r="A822" s="8"/>
      <c r="B822" s="8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7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spans="1:27" ht="13" x14ac:dyDescent="0.15">
      <c r="A823" s="8"/>
      <c r="B823" s="8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7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spans="1:27" ht="13" x14ac:dyDescent="0.15">
      <c r="A824" s="8"/>
      <c r="B824" s="8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7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spans="1:27" ht="13" x14ac:dyDescent="0.15">
      <c r="A825" s="8"/>
      <c r="B825" s="8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7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spans="1:27" ht="13" x14ac:dyDescent="0.15">
      <c r="A826" s="8"/>
      <c r="B826" s="8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7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spans="1:27" ht="13" x14ac:dyDescent="0.15">
      <c r="A827" s="8"/>
      <c r="B827" s="8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7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spans="1:27" ht="13" x14ac:dyDescent="0.15">
      <c r="A828" s="8"/>
      <c r="B828" s="8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7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spans="1:27" ht="13" x14ac:dyDescent="0.15">
      <c r="A829" s="8"/>
      <c r="B829" s="8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7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spans="1:27" ht="13" x14ac:dyDescent="0.15">
      <c r="A830" s="8"/>
      <c r="B830" s="8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7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spans="1:27" ht="13" x14ac:dyDescent="0.15">
      <c r="A831" s="8"/>
      <c r="B831" s="8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7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spans="1:27" ht="13" x14ac:dyDescent="0.15">
      <c r="A832" s="8"/>
      <c r="B832" s="8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7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spans="1:27" ht="13" x14ac:dyDescent="0.15">
      <c r="A833" s="8"/>
      <c r="B833" s="8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7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spans="1:27" ht="13" x14ac:dyDescent="0.15">
      <c r="A834" s="8"/>
      <c r="B834" s="8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7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spans="1:27" ht="13" x14ac:dyDescent="0.15">
      <c r="A835" s="8"/>
      <c r="B835" s="8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7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spans="1:27" ht="13" x14ac:dyDescent="0.15">
      <c r="A836" s="8"/>
      <c r="B836" s="8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7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spans="1:27" ht="13" x14ac:dyDescent="0.15">
      <c r="A837" s="8"/>
      <c r="B837" s="8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7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spans="1:27" ht="13" x14ac:dyDescent="0.15">
      <c r="A838" s="8"/>
      <c r="B838" s="8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7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spans="1:27" ht="13" x14ac:dyDescent="0.15">
      <c r="A839" s="8"/>
      <c r="B839" s="8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7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spans="1:27" ht="13" x14ac:dyDescent="0.15">
      <c r="A840" s="8"/>
      <c r="B840" s="8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7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spans="1:27" ht="13" x14ac:dyDescent="0.15">
      <c r="A841" s="8"/>
      <c r="B841" s="8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7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spans="1:27" ht="13" x14ac:dyDescent="0.15">
      <c r="A842" s="8"/>
      <c r="B842" s="8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7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spans="1:27" ht="13" x14ac:dyDescent="0.15">
      <c r="A843" s="8"/>
      <c r="B843" s="8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7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spans="1:27" ht="13" x14ac:dyDescent="0.15">
      <c r="A844" s="8"/>
      <c r="B844" s="8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7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spans="1:27" ht="13" x14ac:dyDescent="0.15">
      <c r="A845" s="8"/>
      <c r="B845" s="8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7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spans="1:27" ht="13" x14ac:dyDescent="0.15">
      <c r="A846" s="8"/>
      <c r="B846" s="8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7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spans="1:27" ht="13" x14ac:dyDescent="0.15">
      <c r="A847" s="8"/>
      <c r="B847" s="8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7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spans="1:27" ht="13" x14ac:dyDescent="0.15">
      <c r="A848" s="8"/>
      <c r="B848" s="8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7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spans="1:27" ht="13" x14ac:dyDescent="0.15">
      <c r="A849" s="8"/>
      <c r="B849" s="8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7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spans="1:27" ht="13" x14ac:dyDescent="0.15">
      <c r="A850" s="8"/>
      <c r="B850" s="8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7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spans="1:27" ht="13" x14ac:dyDescent="0.15">
      <c r="A851" s="8"/>
      <c r="B851" s="8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7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spans="1:27" ht="13" x14ac:dyDescent="0.15">
      <c r="A852" s="8"/>
      <c r="B852" s="8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7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spans="1:27" ht="13" x14ac:dyDescent="0.15">
      <c r="A853" s="8"/>
      <c r="B853" s="8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7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spans="1:27" ht="13" x14ac:dyDescent="0.15">
      <c r="A854" s="8"/>
      <c r="B854" s="8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7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spans="1:27" ht="13" x14ac:dyDescent="0.15">
      <c r="A855" s="8"/>
      <c r="B855" s="8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7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spans="1:27" ht="13" x14ac:dyDescent="0.15">
      <c r="A856" s="8"/>
      <c r="B856" s="8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7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spans="1:27" ht="13" x14ac:dyDescent="0.15">
      <c r="A857" s="8"/>
      <c r="B857" s="8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7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spans="1:27" ht="13" x14ac:dyDescent="0.15">
      <c r="A858" s="8"/>
      <c r="B858" s="8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7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spans="1:27" ht="13" x14ac:dyDescent="0.15">
      <c r="A859" s="8"/>
      <c r="B859" s="8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7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spans="1:27" ht="13" x14ac:dyDescent="0.15">
      <c r="A860" s="8"/>
      <c r="B860" s="8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7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spans="1:27" ht="13" x14ac:dyDescent="0.15">
      <c r="A861" s="8"/>
      <c r="B861" s="8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7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spans="1:27" ht="13" x14ac:dyDescent="0.15">
      <c r="A862" s="8"/>
      <c r="B862" s="8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7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spans="1:27" ht="13" x14ac:dyDescent="0.15">
      <c r="A863" s="8"/>
      <c r="B863" s="8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7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spans="1:27" ht="13" x14ac:dyDescent="0.15">
      <c r="A864" s="8"/>
      <c r="B864" s="8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7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spans="1:27" ht="13" x14ac:dyDescent="0.15">
      <c r="A865" s="8"/>
      <c r="B865" s="8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7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spans="1:27" ht="13" x14ac:dyDescent="0.15">
      <c r="A866" s="8"/>
      <c r="B866" s="8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7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spans="1:27" ht="13" x14ac:dyDescent="0.15">
      <c r="A867" s="8"/>
      <c r="B867" s="8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7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spans="1:27" ht="13" x14ac:dyDescent="0.15">
      <c r="A868" s="8"/>
      <c r="B868" s="8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7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spans="1:27" ht="13" x14ac:dyDescent="0.15">
      <c r="A869" s="8"/>
      <c r="B869" s="8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7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spans="1:27" ht="13" x14ac:dyDescent="0.15">
      <c r="A870" s="8"/>
      <c r="B870" s="8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7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spans="1:27" ht="13" x14ac:dyDescent="0.15">
      <c r="A871" s="8"/>
      <c r="B871" s="8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7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spans="1:27" ht="13" x14ac:dyDescent="0.15">
      <c r="A872" s="8"/>
      <c r="B872" s="8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7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spans="1:27" ht="13" x14ac:dyDescent="0.15">
      <c r="A873" s="8"/>
      <c r="B873" s="8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7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spans="1:27" ht="13" x14ac:dyDescent="0.15">
      <c r="A874" s="8"/>
      <c r="B874" s="8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7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spans="1:27" ht="13" x14ac:dyDescent="0.15">
      <c r="A875" s="8"/>
      <c r="B875" s="8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7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spans="1:27" ht="13" x14ac:dyDescent="0.15">
      <c r="A876" s="8"/>
      <c r="B876" s="8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7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spans="1:27" ht="13" x14ac:dyDescent="0.15">
      <c r="A877" s="8"/>
      <c r="B877" s="8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7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spans="1:27" ht="13" x14ac:dyDescent="0.15">
      <c r="A878" s="8"/>
      <c r="B878" s="8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7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spans="1:27" ht="13" x14ac:dyDescent="0.15">
      <c r="A879" s="8"/>
      <c r="B879" s="8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7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spans="1:27" ht="13" x14ac:dyDescent="0.15">
      <c r="A880" s="8"/>
      <c r="B880" s="8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7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spans="1:27" ht="13" x14ac:dyDescent="0.15">
      <c r="A881" s="8"/>
      <c r="B881" s="8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7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spans="1:27" ht="13" x14ac:dyDescent="0.15">
      <c r="A882" s="8"/>
      <c r="B882" s="8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7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spans="1:27" ht="13" x14ac:dyDescent="0.15">
      <c r="A883" s="8"/>
      <c r="B883" s="8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7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spans="1:27" ht="13" x14ac:dyDescent="0.15">
      <c r="A884" s="8"/>
      <c r="B884" s="8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7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spans="1:27" ht="13" x14ac:dyDescent="0.15">
      <c r="A885" s="8"/>
      <c r="B885" s="8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7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spans="1:27" ht="13" x14ac:dyDescent="0.15">
      <c r="A886" s="8"/>
      <c r="B886" s="8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7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spans="1:27" ht="13" x14ac:dyDescent="0.15">
      <c r="A887" s="8"/>
      <c r="B887" s="8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7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spans="1:27" ht="13" x14ac:dyDescent="0.15">
      <c r="A888" s="8"/>
      <c r="B888" s="8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7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spans="1:27" ht="13" x14ac:dyDescent="0.15">
      <c r="A889" s="8"/>
      <c r="B889" s="8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7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spans="1:27" ht="13" x14ac:dyDescent="0.15">
      <c r="A890" s="8"/>
      <c r="B890" s="8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7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spans="1:27" ht="13" x14ac:dyDescent="0.15">
      <c r="A891" s="8"/>
      <c r="B891" s="8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7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spans="1:27" ht="13" x14ac:dyDescent="0.15">
      <c r="A892" s="8"/>
      <c r="B892" s="8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7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spans="1:27" ht="13" x14ac:dyDescent="0.15">
      <c r="A893" s="8"/>
      <c r="B893" s="8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7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spans="1:27" ht="13" x14ac:dyDescent="0.15">
      <c r="A894" s="8"/>
      <c r="B894" s="8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7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spans="1:27" ht="13" x14ac:dyDescent="0.15">
      <c r="A895" s="8"/>
      <c r="B895" s="8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7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spans="1:27" ht="13" x14ac:dyDescent="0.15">
      <c r="A896" s="8"/>
      <c r="B896" s="8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7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spans="1:27" ht="13" x14ac:dyDescent="0.15">
      <c r="A897" s="8"/>
      <c r="B897" s="8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7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spans="1:27" ht="13" x14ac:dyDescent="0.15">
      <c r="A898" s="8"/>
      <c r="B898" s="8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7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spans="1:27" ht="13" x14ac:dyDescent="0.15">
      <c r="A899" s="8"/>
      <c r="B899" s="8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7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spans="1:27" ht="13" x14ac:dyDescent="0.15">
      <c r="A900" s="8"/>
      <c r="B900" s="8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7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spans="1:27" ht="13" x14ac:dyDescent="0.15">
      <c r="A901" s="8"/>
      <c r="B901" s="8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7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spans="1:27" ht="13" x14ac:dyDescent="0.15">
      <c r="A902" s="8"/>
      <c r="B902" s="8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7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spans="1:27" ht="13" x14ac:dyDescent="0.15">
      <c r="A903" s="8"/>
      <c r="B903" s="8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7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spans="1:27" ht="13" x14ac:dyDescent="0.15">
      <c r="A904" s="8"/>
      <c r="B904" s="8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7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spans="1:27" ht="13" x14ac:dyDescent="0.15">
      <c r="A905" s="8"/>
      <c r="B905" s="8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7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spans="1:27" ht="13" x14ac:dyDescent="0.15">
      <c r="A906" s="8"/>
      <c r="B906" s="8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7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spans="1:27" ht="13" x14ac:dyDescent="0.15">
      <c r="A907" s="8"/>
      <c r="B907" s="8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7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spans="1:27" ht="13" x14ac:dyDescent="0.15">
      <c r="A908" s="8"/>
      <c r="B908" s="8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7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spans="1:27" ht="13" x14ac:dyDescent="0.15">
      <c r="A909" s="8"/>
      <c r="B909" s="8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7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spans="1:27" ht="13" x14ac:dyDescent="0.15">
      <c r="A910" s="8"/>
      <c r="B910" s="8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7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spans="1:27" ht="13" x14ac:dyDescent="0.15">
      <c r="A911" s="8"/>
      <c r="B911" s="8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7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spans="1:27" ht="13" x14ac:dyDescent="0.15">
      <c r="A912" s="8"/>
      <c r="B912" s="8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7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spans="1:27" ht="13" x14ac:dyDescent="0.15">
      <c r="A913" s="8"/>
      <c r="B913" s="8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7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spans="1:27" ht="13" x14ac:dyDescent="0.15">
      <c r="A914" s="8"/>
      <c r="B914" s="8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7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spans="1:27" ht="13" x14ac:dyDescent="0.15">
      <c r="A915" s="8"/>
      <c r="B915" s="8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7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spans="1:27" ht="13" x14ac:dyDescent="0.15">
      <c r="A916" s="8"/>
      <c r="B916" s="8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7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spans="1:27" ht="13" x14ac:dyDescent="0.15">
      <c r="A917" s="8"/>
      <c r="B917" s="8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7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spans="1:27" ht="13" x14ac:dyDescent="0.15">
      <c r="A918" s="8"/>
      <c r="B918" s="8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7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spans="1:27" ht="13" x14ac:dyDescent="0.15">
      <c r="A919" s="8"/>
      <c r="B919" s="8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7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spans="1:27" ht="13" x14ac:dyDescent="0.15">
      <c r="A920" s="8"/>
      <c r="B920" s="8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7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spans="1:27" ht="13" x14ac:dyDescent="0.15">
      <c r="A921" s="8"/>
      <c r="B921" s="8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7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spans="1:27" ht="13" x14ac:dyDescent="0.15">
      <c r="A922" s="8"/>
      <c r="B922" s="8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7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spans="1:27" ht="13" x14ac:dyDescent="0.15">
      <c r="A923" s="8"/>
      <c r="B923" s="8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7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spans="1:27" ht="13" x14ac:dyDescent="0.15">
      <c r="A924" s="8"/>
      <c r="B924" s="8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7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spans="1:27" ht="13" x14ac:dyDescent="0.15">
      <c r="A925" s="8"/>
      <c r="B925" s="8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7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spans="1:27" ht="13" x14ac:dyDescent="0.15">
      <c r="A926" s="8"/>
      <c r="B926" s="8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7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spans="1:27" ht="13" x14ac:dyDescent="0.15">
      <c r="A927" s="8"/>
      <c r="B927" s="8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7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spans="1:27" ht="13" x14ac:dyDescent="0.15">
      <c r="A928" s="8"/>
      <c r="B928" s="8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7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spans="1:27" ht="13" x14ac:dyDescent="0.15">
      <c r="A929" s="8"/>
      <c r="B929" s="8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7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spans="1:27" ht="13" x14ac:dyDescent="0.15">
      <c r="A930" s="8"/>
      <c r="B930" s="8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7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spans="1:27" ht="13" x14ac:dyDescent="0.15">
      <c r="A931" s="8"/>
      <c r="B931" s="8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7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spans="1:27" ht="13" x14ac:dyDescent="0.15">
      <c r="A932" s="8"/>
      <c r="B932" s="8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7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spans="1:27" ht="13" x14ac:dyDescent="0.15">
      <c r="A933" s="8"/>
      <c r="B933" s="8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7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spans="1:27" ht="13" x14ac:dyDescent="0.15">
      <c r="A934" s="8"/>
      <c r="B934" s="8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7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spans="1:27" ht="13" x14ac:dyDescent="0.15">
      <c r="A935" s="8"/>
      <c r="B935" s="8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7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spans="1:27" ht="13" x14ac:dyDescent="0.15">
      <c r="A936" s="8"/>
      <c r="B936" s="8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7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spans="1:27" ht="13" x14ac:dyDescent="0.15">
      <c r="A937" s="8"/>
      <c r="B937" s="8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7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spans="1:27" ht="13" x14ac:dyDescent="0.15">
      <c r="A938" s="8"/>
      <c r="B938" s="8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7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spans="1:27" ht="13" x14ac:dyDescent="0.15">
      <c r="A939" s="8"/>
      <c r="B939" s="8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7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spans="1:27" ht="13" x14ac:dyDescent="0.15">
      <c r="A940" s="8"/>
      <c r="B940" s="8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7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spans="1:27" ht="13" x14ac:dyDescent="0.15">
      <c r="A941" s="8"/>
      <c r="B941" s="8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7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spans="1:27" ht="13" x14ac:dyDescent="0.15">
      <c r="A942" s="8"/>
      <c r="B942" s="8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7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spans="1:27" ht="13" x14ac:dyDescent="0.15">
      <c r="A943" s="8"/>
      <c r="B943" s="8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7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spans="1:27" ht="13" x14ac:dyDescent="0.15">
      <c r="A944" s="8"/>
      <c r="B944" s="8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7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spans="1:27" ht="13" x14ac:dyDescent="0.15">
      <c r="A945" s="8"/>
      <c r="B945" s="8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7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spans="1:27" ht="13" x14ac:dyDescent="0.15">
      <c r="A946" s="8"/>
      <c r="B946" s="8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7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spans="1:27" ht="13" x14ac:dyDescent="0.15">
      <c r="A947" s="8"/>
      <c r="B947" s="8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7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spans="1:27" ht="13" x14ac:dyDescent="0.15">
      <c r="A948" s="8"/>
      <c r="B948" s="8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7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spans="1:27" ht="13" x14ac:dyDescent="0.15">
      <c r="A949" s="8"/>
      <c r="B949" s="8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7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spans="1:27" ht="13" x14ac:dyDescent="0.15">
      <c r="A950" s="8"/>
      <c r="B950" s="8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7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spans="1:27" ht="13" x14ac:dyDescent="0.15">
      <c r="A951" s="8"/>
      <c r="B951" s="8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7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spans="1:27" ht="13" x14ac:dyDescent="0.15">
      <c r="A952" s="8"/>
      <c r="B952" s="8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7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spans="1:27" ht="13" x14ac:dyDescent="0.15">
      <c r="A953" s="8"/>
      <c r="B953" s="8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7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spans="1:27" ht="13" x14ac:dyDescent="0.15">
      <c r="A954" s="8"/>
      <c r="B954" s="8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7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spans="1:27" ht="13" x14ac:dyDescent="0.15">
      <c r="A955" s="8"/>
      <c r="B955" s="8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7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spans="1:27" ht="13" x14ac:dyDescent="0.15">
      <c r="A956" s="8"/>
      <c r="B956" s="8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7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spans="1:27" ht="13" x14ac:dyDescent="0.15">
      <c r="A957" s="8"/>
      <c r="B957" s="8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7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spans="1:27" ht="13" x14ac:dyDescent="0.15">
      <c r="A958" s="8"/>
      <c r="B958" s="8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7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spans="1:27" ht="13" x14ac:dyDescent="0.15">
      <c r="A959" s="8"/>
      <c r="B959" s="8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7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spans="1:27" ht="13" x14ac:dyDescent="0.15">
      <c r="A960" s="8"/>
      <c r="B960" s="8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7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spans="1:27" ht="13" x14ac:dyDescent="0.15">
      <c r="A961" s="8"/>
      <c r="B961" s="8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7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spans="1:27" ht="13" x14ac:dyDescent="0.15">
      <c r="A962" s="8"/>
      <c r="B962" s="8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7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spans="1:27" ht="13" x14ac:dyDescent="0.15">
      <c r="A963" s="8"/>
      <c r="B963" s="8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7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spans="1:27" ht="13" x14ac:dyDescent="0.15">
      <c r="A964" s="8"/>
      <c r="B964" s="8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7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spans="1:27" ht="13" x14ac:dyDescent="0.15">
      <c r="A965" s="8"/>
      <c r="B965" s="8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7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spans="1:27" ht="13" x14ac:dyDescent="0.15">
      <c r="A966" s="8"/>
      <c r="B966" s="8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7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spans="1:27" ht="13" x14ac:dyDescent="0.15">
      <c r="A967" s="8"/>
      <c r="B967" s="8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7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spans="1:27" ht="13" x14ac:dyDescent="0.15">
      <c r="A968" s="8"/>
      <c r="B968" s="8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7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spans="1:27" ht="13" x14ac:dyDescent="0.15">
      <c r="A969" s="8"/>
      <c r="B969" s="8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7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spans="1:27" ht="13" x14ac:dyDescent="0.15">
      <c r="A970" s="8"/>
      <c r="B970" s="8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7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spans="1:27" ht="13" x14ac:dyDescent="0.15">
      <c r="A971" s="8"/>
      <c r="B971" s="8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7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spans="1:27" ht="13" x14ac:dyDescent="0.15">
      <c r="A972" s="8"/>
      <c r="B972" s="8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7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spans="1:27" ht="13" x14ac:dyDescent="0.15">
      <c r="A973" s="8"/>
      <c r="B973" s="8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7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spans="1:27" ht="13" x14ac:dyDescent="0.15">
      <c r="A974" s="8"/>
      <c r="B974" s="8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7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spans="1:27" ht="13" x14ac:dyDescent="0.15">
      <c r="A975" s="8"/>
      <c r="B975" s="8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7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spans="1:27" ht="13" x14ac:dyDescent="0.15">
      <c r="A976" s="8"/>
      <c r="B976" s="8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7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spans="1:27" ht="13" x14ac:dyDescent="0.15">
      <c r="A977" s="8"/>
      <c r="B977" s="8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7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spans="1:27" ht="13" x14ac:dyDescent="0.15">
      <c r="A978" s="8"/>
      <c r="B978" s="8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7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spans="1:27" ht="13" x14ac:dyDescent="0.15">
      <c r="A979" s="8"/>
      <c r="B979" s="8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7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spans="1:27" ht="13" x14ac:dyDescent="0.15">
      <c r="A980" s="8"/>
      <c r="B980" s="8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7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spans="1:27" ht="13" x14ac:dyDescent="0.15">
      <c r="A981" s="8"/>
      <c r="B981" s="8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7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spans="1:27" ht="13" x14ac:dyDescent="0.15">
      <c r="A982" s="8"/>
      <c r="B982" s="8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7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spans="1:27" ht="13" x14ac:dyDescent="0.15">
      <c r="A983" s="8"/>
      <c r="B983" s="8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7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spans="1:27" ht="13" x14ac:dyDescent="0.15">
      <c r="A984" s="8"/>
      <c r="B984" s="8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7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spans="1:27" ht="13" x14ac:dyDescent="0.15">
      <c r="A985" s="8"/>
      <c r="B985" s="8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7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spans="1:27" ht="13" x14ac:dyDescent="0.15">
      <c r="A986" s="8"/>
      <c r="B986" s="8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7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spans="1:27" ht="13" x14ac:dyDescent="0.15">
      <c r="A987" s="8"/>
      <c r="B987" s="8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7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spans="1:27" ht="13" x14ac:dyDescent="0.15">
      <c r="A988" s="8"/>
      <c r="B988" s="8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7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spans="1:27" ht="13" x14ac:dyDescent="0.15">
      <c r="A989" s="8"/>
      <c r="B989" s="8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7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spans="1:27" ht="13" x14ac:dyDescent="0.15">
      <c r="A990" s="8"/>
      <c r="B990" s="8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7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spans="1:27" ht="13" x14ac:dyDescent="0.15">
      <c r="A991" s="8"/>
      <c r="B991" s="8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7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spans="1:27" ht="13" x14ac:dyDescent="0.15">
      <c r="A992" s="8"/>
      <c r="B992" s="8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7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spans="1:27" ht="13" x14ac:dyDescent="0.15">
      <c r="A993" s="8"/>
      <c r="B993" s="8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7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spans="1:27" ht="13" x14ac:dyDescent="0.15">
      <c r="A994" s="8"/>
      <c r="B994" s="8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7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spans="1:27" ht="13" x14ac:dyDescent="0.15">
      <c r="A995" s="8"/>
      <c r="B995" s="8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7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spans="1:27" ht="13" x14ac:dyDescent="0.15">
      <c r="A996" s="8"/>
      <c r="B996" s="8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7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spans="1:27" ht="13" x14ac:dyDescent="0.15">
      <c r="A997" s="8"/>
      <c r="B997" s="8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7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spans="1:27" ht="13" x14ac:dyDescent="0.15">
      <c r="A998" s="8"/>
      <c r="B998" s="8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7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spans="1:27" ht="13" x14ac:dyDescent="0.15">
      <c r="A999" s="8"/>
      <c r="B999" s="8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7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spans="1:27" ht="13" x14ac:dyDescent="0.15">
      <c r="A1000" s="8"/>
      <c r="B1000" s="8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7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  <row r="1001" spans="1:27" ht="13" x14ac:dyDescent="0.15">
      <c r="A1001" s="8"/>
      <c r="B1001" s="8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2"/>
      <c r="N1001" s="2"/>
      <c r="O1001" s="7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  <c r="AA1001" s="2"/>
    </row>
    <row r="1002" spans="1:27" ht="13" x14ac:dyDescent="0.15">
      <c r="A1002" s="8"/>
      <c r="B1002" s="8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2"/>
      <c r="N1002" s="2"/>
      <c r="O1002" s="7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  <c r="AA1002" s="2"/>
    </row>
    <row r="1003" spans="1:27" ht="13" x14ac:dyDescent="0.15">
      <c r="A1003" s="8"/>
      <c r="B1003" s="14"/>
      <c r="C1003" s="2"/>
      <c r="D1003" s="2"/>
      <c r="E1003" s="2"/>
      <c r="F1003" s="2"/>
      <c r="G1003" s="2"/>
      <c r="H1003" s="2"/>
      <c r="I1003" s="2"/>
      <c r="J1003" s="2"/>
      <c r="K1003" s="2"/>
      <c r="L1003" s="2"/>
      <c r="M1003" s="2"/>
      <c r="N1003" s="2"/>
      <c r="O1003" s="7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  <c r="AA1003" s="2"/>
    </row>
    <row r="1004" spans="1:27" ht="13" x14ac:dyDescent="0.15">
      <c r="A1004" s="8"/>
      <c r="B1004" s="14"/>
      <c r="C1004" s="2"/>
      <c r="D1004" s="2"/>
      <c r="E1004" s="2"/>
      <c r="F1004" s="2"/>
      <c r="G1004" s="2"/>
      <c r="H1004" s="2"/>
      <c r="I1004" s="2"/>
      <c r="J1004" s="2"/>
      <c r="K1004" s="2"/>
      <c r="L1004" s="2"/>
      <c r="M1004" s="2"/>
      <c r="N1004" s="2"/>
      <c r="O1004" s="7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  <c r="AA1004" s="2"/>
    </row>
    <row r="1005" spans="1:27" ht="13" x14ac:dyDescent="0.15">
      <c r="A1005" s="8"/>
      <c r="B1005" s="14"/>
      <c r="C1005" s="2"/>
      <c r="D1005" s="2"/>
      <c r="G1005" s="2"/>
      <c r="H1005" s="2"/>
      <c r="I1005" s="2"/>
      <c r="J1005" s="2"/>
      <c r="K1005" s="2"/>
      <c r="L1005" s="2"/>
      <c r="M1005" s="2"/>
      <c r="N1005" s="2"/>
      <c r="O1005" s="7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  <c r="AA1005" s="2"/>
    </row>
    <row r="1006" spans="1:27" ht="13" x14ac:dyDescent="0.15">
      <c r="A1006" s="8"/>
      <c r="B1006" s="14"/>
      <c r="C1006" s="2"/>
      <c r="D1006" s="2"/>
      <c r="G1006" s="2"/>
      <c r="H1006" s="2"/>
      <c r="I1006" s="2"/>
      <c r="J1006" s="2"/>
      <c r="K1006" s="2"/>
      <c r="L1006" s="2"/>
      <c r="M1006" s="2"/>
      <c r="N1006" s="2"/>
      <c r="O1006" s="7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  <c r="AA1006" s="2"/>
    </row>
  </sheetData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4A86E8"/>
    <outlinePr summaryBelow="0" summaryRight="0"/>
  </sheetPr>
  <dimension ref="A1:AB1000"/>
  <sheetViews>
    <sheetView workbookViewId="0">
      <selection activeCell="A20" sqref="A20"/>
    </sheetView>
  </sheetViews>
  <sheetFormatPr baseColWidth="10" defaultColWidth="12.6640625" defaultRowHeight="15.75" customHeight="1" x14ac:dyDescent="0.15"/>
  <cols>
    <col min="9" max="9" width="18.83203125" customWidth="1"/>
  </cols>
  <sheetData>
    <row r="1" spans="1:28" ht="15.75" customHeight="1" x14ac:dyDescent="0.15">
      <c r="A1" s="1" t="s">
        <v>28</v>
      </c>
      <c r="B1" s="1" t="s">
        <v>14</v>
      </c>
      <c r="C1" s="5" t="s">
        <v>15</v>
      </c>
      <c r="D1" s="5" t="s">
        <v>16</v>
      </c>
      <c r="E1" s="5" t="s">
        <v>29</v>
      </c>
      <c r="F1" s="5" t="s">
        <v>17</v>
      </c>
      <c r="G1" s="5" t="s">
        <v>18</v>
      </c>
      <c r="H1" s="5" t="s">
        <v>19</v>
      </c>
      <c r="I1" s="5" t="s">
        <v>30</v>
      </c>
      <c r="J1" s="5" t="s">
        <v>31</v>
      </c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spans="1:28" ht="15.75" customHeight="1" x14ac:dyDescent="0.15">
      <c r="A2" s="3">
        <v>150</v>
      </c>
      <c r="B2" s="3">
        <v>10</v>
      </c>
      <c r="C2" s="4">
        <v>0</v>
      </c>
      <c r="D2" s="2">
        <f t="shared" ref="D2:D20" si="0">(C2+B2)-1</f>
        <v>9</v>
      </c>
      <c r="E2" s="2">
        <f>D20</f>
        <v>2209</v>
      </c>
      <c r="F2" s="2">
        <f>SUM(B2:B20)</f>
        <v>2210</v>
      </c>
      <c r="G2" s="15">
        <f t="shared" ref="G2:G20" si="1">B2/$F$2</f>
        <v>4.5248868778280547E-3</v>
      </c>
      <c r="H2" s="2">
        <f t="shared" ref="H2:H20" si="2">A2*B2</f>
        <v>1500</v>
      </c>
      <c r="I2" s="16">
        <f>SUM(H2:H20)/F2</f>
        <v>15.78054298642534</v>
      </c>
      <c r="J2" s="16" t="e">
        <f>#REF!</f>
        <v>#REF!</v>
      </c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</row>
    <row r="3" spans="1:28" ht="15.75" customHeight="1" x14ac:dyDescent="0.15">
      <c r="A3" s="3">
        <v>120</v>
      </c>
      <c r="B3" s="3">
        <v>11</v>
      </c>
      <c r="C3" s="3">
        <f t="shared" ref="C3:C20" si="3">D2+1</f>
        <v>10</v>
      </c>
      <c r="D3" s="2">
        <f t="shared" si="0"/>
        <v>20</v>
      </c>
      <c r="E3" s="2"/>
      <c r="F3" s="2"/>
      <c r="G3" s="15">
        <f t="shared" si="1"/>
        <v>4.9773755656108594E-3</v>
      </c>
      <c r="H3" s="2">
        <f t="shared" si="2"/>
        <v>1320</v>
      </c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</row>
    <row r="4" spans="1:28" ht="15.75" customHeight="1" x14ac:dyDescent="0.15">
      <c r="A4" s="3">
        <v>100</v>
      </c>
      <c r="B4" s="3">
        <v>12</v>
      </c>
      <c r="C4" s="3">
        <f t="shared" si="3"/>
        <v>21</v>
      </c>
      <c r="D4" s="2">
        <f t="shared" si="0"/>
        <v>32</v>
      </c>
      <c r="E4" s="2"/>
      <c r="F4" s="2"/>
      <c r="G4" s="15">
        <f t="shared" si="1"/>
        <v>5.4298642533936649E-3</v>
      </c>
      <c r="H4" s="2">
        <f t="shared" si="2"/>
        <v>1200</v>
      </c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</row>
    <row r="5" spans="1:28" ht="15.75" customHeight="1" x14ac:dyDescent="0.15">
      <c r="A5" s="3">
        <v>95</v>
      </c>
      <c r="B5" s="3">
        <v>13</v>
      </c>
      <c r="C5" s="3">
        <f t="shared" si="3"/>
        <v>33</v>
      </c>
      <c r="D5" s="2">
        <f t="shared" si="0"/>
        <v>45</v>
      </c>
      <c r="E5" s="2"/>
      <c r="F5" s="2"/>
      <c r="G5" s="15">
        <f t="shared" si="1"/>
        <v>5.8823529411764705E-3</v>
      </c>
      <c r="H5" s="2">
        <f t="shared" si="2"/>
        <v>1235</v>
      </c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</row>
    <row r="6" spans="1:28" ht="15.75" customHeight="1" x14ac:dyDescent="0.15">
      <c r="A6" s="3">
        <v>90</v>
      </c>
      <c r="B6" s="3">
        <v>14</v>
      </c>
      <c r="C6" s="3">
        <f t="shared" si="3"/>
        <v>46</v>
      </c>
      <c r="D6" s="2">
        <f t="shared" si="0"/>
        <v>59</v>
      </c>
      <c r="E6" s="2"/>
      <c r="F6" s="2"/>
      <c r="G6" s="15">
        <f t="shared" si="1"/>
        <v>6.3348416289592761E-3</v>
      </c>
      <c r="H6" s="2">
        <f t="shared" si="2"/>
        <v>1260</v>
      </c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</row>
    <row r="7" spans="1:28" ht="15.75" customHeight="1" x14ac:dyDescent="0.15">
      <c r="A7" s="3">
        <v>80</v>
      </c>
      <c r="B7" s="3">
        <v>15</v>
      </c>
      <c r="C7" s="3">
        <f t="shared" si="3"/>
        <v>60</v>
      </c>
      <c r="D7" s="2">
        <f t="shared" si="0"/>
        <v>74</v>
      </c>
      <c r="E7" s="2"/>
      <c r="F7" s="2"/>
      <c r="G7" s="15">
        <f t="shared" si="1"/>
        <v>6.7873303167420816E-3</v>
      </c>
      <c r="H7" s="2">
        <f t="shared" si="2"/>
        <v>1200</v>
      </c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</row>
    <row r="8" spans="1:28" ht="15.75" customHeight="1" x14ac:dyDescent="0.15">
      <c r="A8" s="3">
        <v>75</v>
      </c>
      <c r="B8" s="3">
        <v>16</v>
      </c>
      <c r="C8" s="3">
        <f t="shared" si="3"/>
        <v>75</v>
      </c>
      <c r="D8" s="2">
        <f t="shared" si="0"/>
        <v>90</v>
      </c>
      <c r="E8" s="2"/>
      <c r="F8" s="2"/>
      <c r="G8" s="15">
        <f t="shared" si="1"/>
        <v>7.2398190045248872E-3</v>
      </c>
      <c r="H8" s="2">
        <f t="shared" si="2"/>
        <v>1200</v>
      </c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</row>
    <row r="9" spans="1:28" ht="15.75" customHeight="1" x14ac:dyDescent="0.15">
      <c r="A9" s="3">
        <v>60</v>
      </c>
      <c r="B9" s="3">
        <v>17</v>
      </c>
      <c r="C9" s="3">
        <f t="shared" si="3"/>
        <v>91</v>
      </c>
      <c r="D9" s="2">
        <f t="shared" si="0"/>
        <v>107</v>
      </c>
      <c r="E9" s="2"/>
      <c r="F9" s="2"/>
      <c r="G9" s="15">
        <f t="shared" si="1"/>
        <v>7.6923076923076927E-3</v>
      </c>
      <c r="H9" s="2">
        <f t="shared" si="2"/>
        <v>1020</v>
      </c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</row>
    <row r="10" spans="1:28" ht="15.75" customHeight="1" x14ac:dyDescent="0.15">
      <c r="A10" s="3">
        <v>55</v>
      </c>
      <c r="B10" s="3">
        <v>18</v>
      </c>
      <c r="C10" s="3">
        <f t="shared" si="3"/>
        <v>108</v>
      </c>
      <c r="D10" s="2">
        <f t="shared" si="0"/>
        <v>125</v>
      </c>
      <c r="E10" s="2"/>
      <c r="F10" s="2"/>
      <c r="G10" s="15">
        <f t="shared" si="1"/>
        <v>8.1447963800904983E-3</v>
      </c>
      <c r="H10" s="2">
        <f t="shared" si="2"/>
        <v>990</v>
      </c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</row>
    <row r="11" spans="1:28" ht="15.75" customHeight="1" x14ac:dyDescent="0.15">
      <c r="A11" s="3">
        <v>50</v>
      </c>
      <c r="B11" s="3">
        <v>19</v>
      </c>
      <c r="C11" s="3">
        <f t="shared" si="3"/>
        <v>126</v>
      </c>
      <c r="D11" s="2">
        <f t="shared" si="0"/>
        <v>144</v>
      </c>
      <c r="E11" s="2"/>
      <c r="F11" s="2"/>
      <c r="G11" s="15">
        <f t="shared" si="1"/>
        <v>8.5972850678733038E-3</v>
      </c>
      <c r="H11" s="2">
        <f t="shared" si="2"/>
        <v>950</v>
      </c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</row>
    <row r="12" spans="1:28" ht="15.75" customHeight="1" x14ac:dyDescent="0.15">
      <c r="A12" s="3">
        <v>45</v>
      </c>
      <c r="B12" s="3">
        <v>20</v>
      </c>
      <c r="C12" s="3">
        <f t="shared" si="3"/>
        <v>145</v>
      </c>
      <c r="D12" s="2">
        <f t="shared" si="0"/>
        <v>164</v>
      </c>
      <c r="E12" s="2"/>
      <c r="F12" s="2"/>
      <c r="G12" s="15">
        <f t="shared" si="1"/>
        <v>9.0497737556561094E-3</v>
      </c>
      <c r="H12" s="2">
        <f t="shared" si="2"/>
        <v>900</v>
      </c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</row>
    <row r="13" spans="1:28" ht="15.75" customHeight="1" x14ac:dyDescent="0.15">
      <c r="A13" s="3">
        <v>40</v>
      </c>
      <c r="B13" s="3">
        <v>30</v>
      </c>
      <c r="C13" s="3">
        <f t="shared" si="3"/>
        <v>165</v>
      </c>
      <c r="D13" s="2">
        <f t="shared" si="0"/>
        <v>194</v>
      </c>
      <c r="E13" s="2"/>
      <c r="F13" s="2"/>
      <c r="G13" s="15">
        <f t="shared" si="1"/>
        <v>1.3574660633484163E-2</v>
      </c>
      <c r="H13" s="2">
        <f t="shared" si="2"/>
        <v>1200</v>
      </c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</row>
    <row r="14" spans="1:28" ht="15.75" customHeight="1" x14ac:dyDescent="0.15">
      <c r="A14" s="3">
        <v>35</v>
      </c>
      <c r="B14" s="3">
        <v>40</v>
      </c>
      <c r="C14" s="3">
        <f t="shared" si="3"/>
        <v>195</v>
      </c>
      <c r="D14" s="2">
        <f t="shared" si="0"/>
        <v>234</v>
      </c>
      <c r="E14" s="2"/>
      <c r="F14" s="2"/>
      <c r="G14" s="15">
        <f t="shared" si="1"/>
        <v>1.8099547511312219E-2</v>
      </c>
      <c r="H14" s="2">
        <f t="shared" si="2"/>
        <v>1400</v>
      </c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</row>
    <row r="15" spans="1:28" ht="15.75" customHeight="1" x14ac:dyDescent="0.15">
      <c r="A15" s="3">
        <v>30</v>
      </c>
      <c r="B15" s="3">
        <v>50</v>
      </c>
      <c r="C15" s="3">
        <f t="shared" si="3"/>
        <v>235</v>
      </c>
      <c r="D15" s="2">
        <f t="shared" si="0"/>
        <v>284</v>
      </c>
      <c r="E15" s="2"/>
      <c r="F15" s="2"/>
      <c r="G15" s="15">
        <f t="shared" si="1"/>
        <v>2.2624434389140271E-2</v>
      </c>
      <c r="H15" s="2">
        <f t="shared" si="2"/>
        <v>1500</v>
      </c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</row>
    <row r="16" spans="1:28" ht="15.75" customHeight="1" x14ac:dyDescent="0.15">
      <c r="A16" s="3">
        <v>20</v>
      </c>
      <c r="B16" s="3">
        <v>75</v>
      </c>
      <c r="C16" s="3">
        <f t="shared" si="3"/>
        <v>285</v>
      </c>
      <c r="D16" s="2">
        <f t="shared" si="0"/>
        <v>359</v>
      </c>
      <c r="E16" s="2"/>
      <c r="F16" s="2"/>
      <c r="G16" s="15">
        <f t="shared" si="1"/>
        <v>3.3936651583710405E-2</v>
      </c>
      <c r="H16" s="2">
        <f t="shared" si="2"/>
        <v>1500</v>
      </c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</row>
    <row r="17" spans="1:28" ht="15.75" customHeight="1" x14ac:dyDescent="0.15">
      <c r="A17" s="3">
        <v>15</v>
      </c>
      <c r="B17" s="3">
        <v>100</v>
      </c>
      <c r="C17" s="3">
        <f t="shared" si="3"/>
        <v>360</v>
      </c>
      <c r="D17" s="2">
        <f t="shared" si="0"/>
        <v>459</v>
      </c>
      <c r="E17" s="2"/>
      <c r="F17" s="2"/>
      <c r="G17" s="15">
        <f t="shared" si="1"/>
        <v>4.5248868778280542E-2</v>
      </c>
      <c r="H17" s="2">
        <f t="shared" si="2"/>
        <v>1500</v>
      </c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</row>
    <row r="18" spans="1:28" ht="15.75" customHeight="1" x14ac:dyDescent="0.15">
      <c r="A18" s="3">
        <v>12</v>
      </c>
      <c r="B18" s="3">
        <v>250</v>
      </c>
      <c r="C18" s="3">
        <f t="shared" si="3"/>
        <v>460</v>
      </c>
      <c r="D18" s="2">
        <f t="shared" si="0"/>
        <v>709</v>
      </c>
      <c r="E18" s="2"/>
      <c r="F18" s="2"/>
      <c r="G18" s="15">
        <f t="shared" si="1"/>
        <v>0.11312217194570136</v>
      </c>
      <c r="H18" s="2">
        <f t="shared" si="2"/>
        <v>3000</v>
      </c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</row>
    <row r="19" spans="1:28" ht="15.75" customHeight="1" x14ac:dyDescent="0.15">
      <c r="A19" s="3">
        <v>10</v>
      </c>
      <c r="B19" s="3">
        <v>500</v>
      </c>
      <c r="C19" s="3">
        <f t="shared" si="3"/>
        <v>710</v>
      </c>
      <c r="D19" s="2">
        <f t="shared" si="0"/>
        <v>1209</v>
      </c>
      <c r="E19" s="2"/>
      <c r="F19" s="2"/>
      <c r="G19" s="15">
        <f t="shared" si="1"/>
        <v>0.22624434389140272</v>
      </c>
      <c r="H19" s="2">
        <f t="shared" si="2"/>
        <v>5000</v>
      </c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</row>
    <row r="20" spans="1:28" ht="15.75" customHeight="1" x14ac:dyDescent="0.15">
      <c r="A20" s="3">
        <v>7</v>
      </c>
      <c r="B20" s="3">
        <v>1000</v>
      </c>
      <c r="C20" s="3">
        <f t="shared" si="3"/>
        <v>1210</v>
      </c>
      <c r="D20" s="2">
        <f t="shared" si="0"/>
        <v>2209</v>
      </c>
      <c r="E20" s="2"/>
      <c r="F20" s="2"/>
      <c r="G20" s="15">
        <f t="shared" si="1"/>
        <v>0.45248868778280543</v>
      </c>
      <c r="H20" s="2">
        <f t="shared" si="2"/>
        <v>7000</v>
      </c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</row>
    <row r="21" spans="1:28" ht="15.75" customHeight="1" x14ac:dyDescent="0.15">
      <c r="A21" s="8"/>
      <c r="B21" s="8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</row>
    <row r="22" spans="1:28" ht="15.75" customHeight="1" x14ac:dyDescent="0.15">
      <c r="A22" s="8"/>
      <c r="B22" s="8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</row>
    <row r="23" spans="1:28" ht="15.75" customHeight="1" x14ac:dyDescent="0.15">
      <c r="A23" s="8"/>
      <c r="B23" s="8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</row>
    <row r="24" spans="1:28" ht="15.75" customHeight="1" x14ac:dyDescent="0.15">
      <c r="A24" s="8"/>
      <c r="B24" s="8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</row>
    <row r="25" spans="1:28" ht="15.75" customHeight="1" x14ac:dyDescent="0.15">
      <c r="A25" s="8"/>
      <c r="B25" s="8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</row>
    <row r="26" spans="1:28" ht="15.75" customHeight="1" x14ac:dyDescent="0.15">
      <c r="A26" s="8"/>
      <c r="B26" s="8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</row>
    <row r="27" spans="1:28" ht="15.75" customHeight="1" x14ac:dyDescent="0.15">
      <c r="A27" s="8"/>
      <c r="B27" s="8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</row>
    <row r="28" spans="1:28" ht="15.75" customHeight="1" x14ac:dyDescent="0.15">
      <c r="A28" s="8"/>
      <c r="B28" s="8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</row>
    <row r="29" spans="1:28" ht="15.75" customHeight="1" x14ac:dyDescent="0.15">
      <c r="A29" s="8"/>
      <c r="B29" s="8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</row>
    <row r="30" spans="1:28" ht="15.75" customHeight="1" x14ac:dyDescent="0.15">
      <c r="A30" s="8"/>
      <c r="B30" s="8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</row>
    <row r="31" spans="1:28" ht="15.75" customHeight="1" x14ac:dyDescent="0.15">
      <c r="A31" s="8"/>
      <c r="B31" s="8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</row>
    <row r="32" spans="1:28" ht="15.75" customHeight="1" x14ac:dyDescent="0.15">
      <c r="A32" s="8"/>
      <c r="B32" s="8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</row>
    <row r="33" spans="1:28" ht="15.75" customHeight="1" x14ac:dyDescent="0.15">
      <c r="A33" s="8"/>
      <c r="B33" s="8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</row>
    <row r="34" spans="1:28" ht="15.75" customHeight="1" x14ac:dyDescent="0.15">
      <c r="A34" s="8"/>
      <c r="B34" s="8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</row>
    <row r="35" spans="1:28" ht="15.75" customHeight="1" x14ac:dyDescent="0.15">
      <c r="A35" s="8"/>
      <c r="B35" s="8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</row>
    <row r="36" spans="1:28" ht="15.75" customHeight="1" x14ac:dyDescent="0.15">
      <c r="A36" s="8"/>
      <c r="B36" s="8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</row>
    <row r="37" spans="1:28" ht="15.75" customHeight="1" x14ac:dyDescent="0.15">
      <c r="A37" s="8"/>
      <c r="B37" s="8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</row>
    <row r="38" spans="1:28" ht="15.75" customHeight="1" x14ac:dyDescent="0.15">
      <c r="A38" s="8"/>
      <c r="B38" s="8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</row>
    <row r="39" spans="1:28" ht="15.75" customHeight="1" x14ac:dyDescent="0.15">
      <c r="A39" s="8"/>
      <c r="B39" s="8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</row>
    <row r="40" spans="1:28" ht="15.75" customHeight="1" x14ac:dyDescent="0.15">
      <c r="A40" s="8"/>
      <c r="B40" s="8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</row>
    <row r="41" spans="1:28" ht="15.75" customHeight="1" x14ac:dyDescent="0.15">
      <c r="A41" s="8"/>
      <c r="B41" s="8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</row>
    <row r="42" spans="1:28" ht="15.75" customHeight="1" x14ac:dyDescent="0.15">
      <c r="A42" s="8"/>
      <c r="B42" s="8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</row>
    <row r="43" spans="1:28" ht="15.75" customHeight="1" x14ac:dyDescent="0.15">
      <c r="A43" s="8"/>
      <c r="B43" s="8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</row>
    <row r="44" spans="1:28" ht="15.75" customHeight="1" x14ac:dyDescent="0.15">
      <c r="A44" s="8"/>
      <c r="B44" s="8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</row>
    <row r="45" spans="1:28" ht="15.75" customHeight="1" x14ac:dyDescent="0.15">
      <c r="A45" s="8"/>
      <c r="B45" s="8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</row>
    <row r="46" spans="1:28" ht="15.75" customHeight="1" x14ac:dyDescent="0.15">
      <c r="A46" s="8"/>
      <c r="B46" s="8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</row>
    <row r="47" spans="1:28" ht="15.75" customHeight="1" x14ac:dyDescent="0.15">
      <c r="A47" s="8"/>
      <c r="B47" s="8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</row>
    <row r="48" spans="1:28" ht="15.75" customHeight="1" x14ac:dyDescent="0.15">
      <c r="A48" s="8"/>
      <c r="B48" s="8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</row>
    <row r="49" spans="1:28" ht="15.75" customHeight="1" x14ac:dyDescent="0.15">
      <c r="A49" s="8"/>
      <c r="B49" s="8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</row>
    <row r="50" spans="1:28" ht="15.75" customHeight="1" x14ac:dyDescent="0.15">
      <c r="A50" s="8"/>
      <c r="B50" s="8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</row>
    <row r="51" spans="1:28" ht="15.75" customHeight="1" x14ac:dyDescent="0.15">
      <c r="A51" s="8"/>
      <c r="B51" s="8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</row>
    <row r="52" spans="1:28" ht="15.75" customHeight="1" x14ac:dyDescent="0.15">
      <c r="A52" s="8"/>
      <c r="B52" s="8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</row>
    <row r="53" spans="1:28" ht="15.75" customHeight="1" x14ac:dyDescent="0.15">
      <c r="A53" s="8"/>
      <c r="B53" s="8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</row>
    <row r="54" spans="1:28" ht="15.75" customHeight="1" x14ac:dyDescent="0.15">
      <c r="A54" s="8"/>
      <c r="B54" s="8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</row>
    <row r="55" spans="1:28" ht="15.75" customHeight="1" x14ac:dyDescent="0.15">
      <c r="A55" s="8"/>
      <c r="B55" s="8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</row>
    <row r="56" spans="1:28" ht="15.75" customHeight="1" x14ac:dyDescent="0.15">
      <c r="A56" s="8"/>
      <c r="B56" s="8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</row>
    <row r="57" spans="1:28" ht="15.75" customHeight="1" x14ac:dyDescent="0.15">
      <c r="A57" s="8"/>
      <c r="B57" s="8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</row>
    <row r="58" spans="1:28" ht="15.75" customHeight="1" x14ac:dyDescent="0.15">
      <c r="A58" s="8"/>
      <c r="B58" s="8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</row>
    <row r="59" spans="1:28" ht="15.75" customHeight="1" x14ac:dyDescent="0.15">
      <c r="A59" s="8"/>
      <c r="B59" s="8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</row>
    <row r="60" spans="1:28" ht="15.75" customHeight="1" x14ac:dyDescent="0.15">
      <c r="A60" s="8"/>
      <c r="B60" s="8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</row>
    <row r="61" spans="1:28" ht="15.75" customHeight="1" x14ac:dyDescent="0.15">
      <c r="A61" s="8"/>
      <c r="B61" s="8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</row>
    <row r="62" spans="1:28" ht="15.75" customHeight="1" x14ac:dyDescent="0.15">
      <c r="A62" s="8"/>
      <c r="B62" s="8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</row>
    <row r="63" spans="1:28" ht="15.75" customHeight="1" x14ac:dyDescent="0.15">
      <c r="A63" s="8"/>
      <c r="B63" s="8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</row>
    <row r="64" spans="1:28" ht="15.75" customHeight="1" x14ac:dyDescent="0.15">
      <c r="A64" s="8"/>
      <c r="B64" s="8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</row>
    <row r="65" spans="1:28" ht="15.75" customHeight="1" x14ac:dyDescent="0.15">
      <c r="A65" s="8"/>
      <c r="B65" s="8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</row>
    <row r="66" spans="1:28" ht="15.75" customHeight="1" x14ac:dyDescent="0.15">
      <c r="A66" s="8"/>
      <c r="B66" s="8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</row>
    <row r="67" spans="1:28" ht="15.75" customHeight="1" x14ac:dyDescent="0.15">
      <c r="A67" s="8"/>
      <c r="B67" s="8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</row>
    <row r="68" spans="1:28" ht="15.75" customHeight="1" x14ac:dyDescent="0.15">
      <c r="A68" s="8"/>
      <c r="B68" s="8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</row>
    <row r="69" spans="1:28" ht="15.75" customHeight="1" x14ac:dyDescent="0.15">
      <c r="A69" s="8"/>
      <c r="B69" s="8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</row>
    <row r="70" spans="1:28" ht="15.75" customHeight="1" x14ac:dyDescent="0.15">
      <c r="A70" s="8"/>
      <c r="B70" s="8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</row>
    <row r="71" spans="1:28" ht="15.75" customHeight="1" x14ac:dyDescent="0.15">
      <c r="A71" s="8"/>
      <c r="B71" s="8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</row>
    <row r="72" spans="1:28" ht="15.75" customHeight="1" x14ac:dyDescent="0.15">
      <c r="A72" s="8"/>
      <c r="B72" s="8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</row>
    <row r="73" spans="1:28" ht="13" x14ac:dyDescent="0.15">
      <c r="A73" s="8"/>
      <c r="B73" s="8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</row>
    <row r="74" spans="1:28" ht="13" x14ac:dyDescent="0.15">
      <c r="A74" s="8"/>
      <c r="B74" s="8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</row>
    <row r="75" spans="1:28" ht="13" x14ac:dyDescent="0.15">
      <c r="A75" s="8"/>
      <c r="B75" s="8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</row>
    <row r="76" spans="1:28" ht="13" x14ac:dyDescent="0.15">
      <c r="A76" s="8"/>
      <c r="B76" s="8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</row>
    <row r="77" spans="1:28" ht="13" x14ac:dyDescent="0.15">
      <c r="A77" s="8"/>
      <c r="B77" s="8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</row>
    <row r="78" spans="1:28" ht="13" x14ac:dyDescent="0.15">
      <c r="A78" s="8"/>
      <c r="B78" s="8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</row>
    <row r="79" spans="1:28" ht="13" x14ac:dyDescent="0.15">
      <c r="A79" s="8"/>
      <c r="B79" s="8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</row>
    <row r="80" spans="1:28" ht="13" x14ac:dyDescent="0.15">
      <c r="A80" s="8"/>
      <c r="B80" s="8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</row>
    <row r="81" spans="1:28" ht="13" x14ac:dyDescent="0.15">
      <c r="A81" s="8"/>
      <c r="B81" s="8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</row>
    <row r="82" spans="1:28" ht="13" x14ac:dyDescent="0.15">
      <c r="A82" s="8"/>
      <c r="B82" s="8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</row>
    <row r="83" spans="1:28" ht="13" x14ac:dyDescent="0.15">
      <c r="A83" s="8"/>
      <c r="B83" s="8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</row>
    <row r="84" spans="1:28" ht="13" x14ac:dyDescent="0.15">
      <c r="A84" s="8"/>
      <c r="B84" s="8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</row>
    <row r="85" spans="1:28" ht="13" x14ac:dyDescent="0.15">
      <c r="A85" s="8"/>
      <c r="B85" s="8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</row>
    <row r="86" spans="1:28" ht="13" x14ac:dyDescent="0.15">
      <c r="A86" s="8"/>
      <c r="B86" s="8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</row>
    <row r="87" spans="1:28" ht="13" x14ac:dyDescent="0.15">
      <c r="A87" s="8"/>
      <c r="B87" s="8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</row>
    <row r="88" spans="1:28" ht="13" x14ac:dyDescent="0.15">
      <c r="A88" s="8"/>
      <c r="B88" s="8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</row>
    <row r="89" spans="1:28" ht="13" x14ac:dyDescent="0.15">
      <c r="A89" s="8"/>
      <c r="B89" s="8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</row>
    <row r="90" spans="1:28" ht="13" x14ac:dyDescent="0.15">
      <c r="A90" s="8"/>
      <c r="B90" s="8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</row>
    <row r="91" spans="1:28" ht="13" x14ac:dyDescent="0.15">
      <c r="A91" s="8"/>
      <c r="B91" s="8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</row>
    <row r="92" spans="1:28" ht="13" x14ac:dyDescent="0.15">
      <c r="A92" s="8"/>
      <c r="B92" s="8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</row>
    <row r="93" spans="1:28" ht="13" x14ac:dyDescent="0.15">
      <c r="A93" s="8"/>
      <c r="B93" s="8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</row>
    <row r="94" spans="1:28" ht="13" x14ac:dyDescent="0.15">
      <c r="A94" s="8"/>
      <c r="B94" s="8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</row>
    <row r="95" spans="1:28" ht="13" x14ac:dyDescent="0.15">
      <c r="A95" s="8"/>
      <c r="B95" s="8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</row>
    <row r="96" spans="1:28" ht="13" x14ac:dyDescent="0.15">
      <c r="A96" s="8"/>
      <c r="B96" s="8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</row>
    <row r="97" spans="1:28" ht="13" x14ac:dyDescent="0.15">
      <c r="A97" s="8"/>
      <c r="B97" s="8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</row>
    <row r="98" spans="1:28" ht="13" x14ac:dyDescent="0.15">
      <c r="A98" s="8"/>
      <c r="B98" s="8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</row>
    <row r="99" spans="1:28" ht="13" x14ac:dyDescent="0.15">
      <c r="A99" s="8"/>
      <c r="B99" s="8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</row>
    <row r="100" spans="1:28" ht="13" x14ac:dyDescent="0.15">
      <c r="A100" s="8"/>
      <c r="B100" s="8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</row>
    <row r="101" spans="1:28" ht="13" x14ac:dyDescent="0.15">
      <c r="A101" s="8"/>
      <c r="B101" s="8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</row>
    <row r="102" spans="1:28" ht="13" x14ac:dyDescent="0.15">
      <c r="A102" s="8"/>
      <c r="B102" s="8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</row>
    <row r="103" spans="1:28" ht="13" x14ac:dyDescent="0.15">
      <c r="A103" s="8"/>
      <c r="B103" s="8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</row>
    <row r="104" spans="1:28" ht="13" x14ac:dyDescent="0.15">
      <c r="A104" s="8"/>
      <c r="B104" s="8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</row>
    <row r="105" spans="1:28" ht="13" x14ac:dyDescent="0.15">
      <c r="A105" s="8"/>
      <c r="B105" s="8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</row>
    <row r="106" spans="1:28" ht="13" x14ac:dyDescent="0.15">
      <c r="A106" s="8"/>
      <c r="B106" s="8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</row>
    <row r="107" spans="1:28" ht="13" x14ac:dyDescent="0.15">
      <c r="A107" s="8"/>
      <c r="B107" s="8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</row>
    <row r="108" spans="1:28" ht="13" x14ac:dyDescent="0.15">
      <c r="A108" s="8"/>
      <c r="B108" s="8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</row>
    <row r="109" spans="1:28" ht="13" x14ac:dyDescent="0.15">
      <c r="A109" s="8"/>
      <c r="B109" s="8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</row>
    <row r="110" spans="1:28" ht="13" x14ac:dyDescent="0.15">
      <c r="A110" s="8"/>
      <c r="B110" s="8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</row>
    <row r="111" spans="1:28" ht="13" x14ac:dyDescent="0.15">
      <c r="A111" s="8"/>
      <c r="B111" s="8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</row>
    <row r="112" spans="1:28" ht="13" x14ac:dyDescent="0.15">
      <c r="A112" s="8"/>
      <c r="B112" s="8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</row>
    <row r="113" spans="1:28" ht="13" x14ac:dyDescent="0.15">
      <c r="A113" s="8"/>
      <c r="B113" s="8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</row>
    <row r="114" spans="1:28" ht="13" x14ac:dyDescent="0.15">
      <c r="A114" s="8"/>
      <c r="B114" s="8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</row>
    <row r="115" spans="1:28" ht="13" x14ac:dyDescent="0.15">
      <c r="A115" s="8"/>
      <c r="B115" s="8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</row>
    <row r="116" spans="1:28" ht="13" x14ac:dyDescent="0.15">
      <c r="A116" s="8"/>
      <c r="B116" s="8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</row>
    <row r="117" spans="1:28" ht="13" x14ac:dyDescent="0.15">
      <c r="A117" s="8"/>
      <c r="B117" s="8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</row>
    <row r="118" spans="1:28" ht="13" x14ac:dyDescent="0.15">
      <c r="A118" s="8"/>
      <c r="B118" s="8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</row>
    <row r="119" spans="1:28" ht="13" x14ac:dyDescent="0.15">
      <c r="A119" s="8"/>
      <c r="B119" s="8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</row>
    <row r="120" spans="1:28" ht="13" x14ac:dyDescent="0.15">
      <c r="A120" s="8"/>
      <c r="B120" s="8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</row>
    <row r="121" spans="1:28" ht="13" x14ac:dyDescent="0.15">
      <c r="A121" s="8"/>
      <c r="B121" s="8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</row>
    <row r="122" spans="1:28" ht="13" x14ac:dyDescent="0.15">
      <c r="A122" s="8"/>
      <c r="B122" s="8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</row>
    <row r="123" spans="1:28" ht="13" x14ac:dyDescent="0.15">
      <c r="A123" s="8"/>
      <c r="B123" s="8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</row>
    <row r="124" spans="1:28" ht="13" x14ac:dyDescent="0.15">
      <c r="A124" s="8"/>
      <c r="B124" s="8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</row>
    <row r="125" spans="1:28" ht="13" x14ac:dyDescent="0.15">
      <c r="A125" s="8"/>
      <c r="B125" s="8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</row>
    <row r="126" spans="1:28" ht="13" x14ac:dyDescent="0.15">
      <c r="A126" s="8"/>
      <c r="B126" s="8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</row>
    <row r="127" spans="1:28" ht="13" x14ac:dyDescent="0.15">
      <c r="A127" s="8"/>
      <c r="B127" s="8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</row>
    <row r="128" spans="1:28" ht="13" x14ac:dyDescent="0.15">
      <c r="A128" s="8"/>
      <c r="B128" s="8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</row>
    <row r="129" spans="1:28" ht="13" x14ac:dyDescent="0.15">
      <c r="A129" s="8"/>
      <c r="B129" s="8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</row>
    <row r="130" spans="1:28" ht="13" x14ac:dyDescent="0.15">
      <c r="A130" s="8"/>
      <c r="B130" s="8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</row>
    <row r="131" spans="1:28" ht="13" x14ac:dyDescent="0.15">
      <c r="A131" s="8"/>
      <c r="B131" s="8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</row>
    <row r="132" spans="1:28" ht="13" x14ac:dyDescent="0.15">
      <c r="A132" s="8"/>
      <c r="B132" s="8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</row>
    <row r="133" spans="1:28" ht="13" x14ac:dyDescent="0.15">
      <c r="A133" s="8"/>
      <c r="B133" s="8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</row>
    <row r="134" spans="1:28" ht="13" x14ac:dyDescent="0.15">
      <c r="A134" s="8"/>
      <c r="B134" s="8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</row>
    <row r="135" spans="1:28" ht="13" x14ac:dyDescent="0.15">
      <c r="A135" s="8"/>
      <c r="B135" s="8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</row>
    <row r="136" spans="1:28" ht="13" x14ac:dyDescent="0.15">
      <c r="A136" s="8"/>
      <c r="B136" s="8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</row>
    <row r="137" spans="1:28" ht="13" x14ac:dyDescent="0.15">
      <c r="A137" s="8"/>
      <c r="B137" s="8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</row>
    <row r="138" spans="1:28" ht="13" x14ac:dyDescent="0.15">
      <c r="A138" s="8"/>
      <c r="B138" s="8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</row>
    <row r="139" spans="1:28" ht="13" x14ac:dyDescent="0.15">
      <c r="A139" s="8"/>
      <c r="B139" s="8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</row>
    <row r="140" spans="1:28" ht="13" x14ac:dyDescent="0.15">
      <c r="A140" s="8"/>
      <c r="B140" s="8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</row>
    <row r="141" spans="1:28" ht="13" x14ac:dyDescent="0.15">
      <c r="A141" s="8"/>
      <c r="B141" s="8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</row>
    <row r="142" spans="1:28" ht="13" x14ac:dyDescent="0.15">
      <c r="A142" s="8"/>
      <c r="B142" s="8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</row>
    <row r="143" spans="1:28" ht="13" x14ac:dyDescent="0.15">
      <c r="A143" s="8"/>
      <c r="B143" s="8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</row>
    <row r="144" spans="1:28" ht="13" x14ac:dyDescent="0.15">
      <c r="A144" s="8"/>
      <c r="B144" s="8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</row>
    <row r="145" spans="1:28" ht="13" x14ac:dyDescent="0.15">
      <c r="A145" s="8"/>
      <c r="B145" s="8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</row>
    <row r="146" spans="1:28" ht="13" x14ac:dyDescent="0.15">
      <c r="A146" s="8"/>
      <c r="B146" s="8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</row>
    <row r="147" spans="1:28" ht="13" x14ac:dyDescent="0.15">
      <c r="A147" s="8"/>
      <c r="B147" s="8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</row>
    <row r="148" spans="1:28" ht="13" x14ac:dyDescent="0.15">
      <c r="A148" s="8"/>
      <c r="B148" s="8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</row>
    <row r="149" spans="1:28" ht="13" x14ac:dyDescent="0.15">
      <c r="A149" s="8"/>
      <c r="B149" s="8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</row>
    <row r="150" spans="1:28" ht="13" x14ac:dyDescent="0.15">
      <c r="A150" s="8"/>
      <c r="B150" s="8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</row>
    <row r="151" spans="1:28" ht="13" x14ac:dyDescent="0.15">
      <c r="A151" s="8"/>
      <c r="B151" s="8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</row>
    <row r="152" spans="1:28" ht="13" x14ac:dyDescent="0.15">
      <c r="A152" s="8"/>
      <c r="B152" s="8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</row>
    <row r="153" spans="1:28" ht="13" x14ac:dyDescent="0.15">
      <c r="A153" s="8"/>
      <c r="B153" s="8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</row>
    <row r="154" spans="1:28" ht="13" x14ac:dyDescent="0.15">
      <c r="A154" s="8"/>
      <c r="B154" s="8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</row>
    <row r="155" spans="1:28" ht="13" x14ac:dyDescent="0.15">
      <c r="A155" s="8"/>
      <c r="B155" s="8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</row>
    <row r="156" spans="1:28" ht="13" x14ac:dyDescent="0.15">
      <c r="A156" s="8"/>
      <c r="B156" s="8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</row>
    <row r="157" spans="1:28" ht="13" x14ac:dyDescent="0.15">
      <c r="A157" s="8"/>
      <c r="B157" s="8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</row>
    <row r="158" spans="1:28" ht="13" x14ac:dyDescent="0.15">
      <c r="A158" s="8"/>
      <c r="B158" s="8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</row>
    <row r="159" spans="1:28" ht="13" x14ac:dyDescent="0.15">
      <c r="A159" s="8"/>
      <c r="B159" s="8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</row>
    <row r="160" spans="1:28" ht="13" x14ac:dyDescent="0.15">
      <c r="A160" s="8"/>
      <c r="B160" s="8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</row>
    <row r="161" spans="1:28" ht="13" x14ac:dyDescent="0.15">
      <c r="A161" s="8"/>
      <c r="B161" s="8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</row>
    <row r="162" spans="1:28" ht="13" x14ac:dyDescent="0.15">
      <c r="A162" s="8"/>
      <c r="B162" s="8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</row>
    <row r="163" spans="1:28" ht="13" x14ac:dyDescent="0.15">
      <c r="A163" s="8"/>
      <c r="B163" s="8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</row>
    <row r="164" spans="1:28" ht="13" x14ac:dyDescent="0.15">
      <c r="A164" s="8"/>
      <c r="B164" s="8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</row>
    <row r="165" spans="1:28" ht="13" x14ac:dyDescent="0.15">
      <c r="A165" s="8"/>
      <c r="B165" s="8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</row>
    <row r="166" spans="1:28" ht="13" x14ac:dyDescent="0.15">
      <c r="A166" s="8"/>
      <c r="B166" s="8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</row>
    <row r="167" spans="1:28" ht="13" x14ac:dyDescent="0.15">
      <c r="A167" s="8"/>
      <c r="B167" s="8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</row>
    <row r="168" spans="1:28" ht="13" x14ac:dyDescent="0.15">
      <c r="A168" s="8"/>
      <c r="B168" s="8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</row>
    <row r="169" spans="1:28" ht="13" x14ac:dyDescent="0.15">
      <c r="A169" s="8"/>
      <c r="B169" s="8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</row>
    <row r="170" spans="1:28" ht="13" x14ac:dyDescent="0.15">
      <c r="A170" s="8"/>
      <c r="B170" s="8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</row>
    <row r="171" spans="1:28" ht="13" x14ac:dyDescent="0.15">
      <c r="A171" s="8"/>
      <c r="B171" s="8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</row>
    <row r="172" spans="1:28" ht="13" x14ac:dyDescent="0.15">
      <c r="A172" s="8"/>
      <c r="B172" s="8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</row>
    <row r="173" spans="1:28" ht="13" x14ac:dyDescent="0.15">
      <c r="A173" s="8"/>
      <c r="B173" s="8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</row>
    <row r="174" spans="1:28" ht="13" x14ac:dyDescent="0.15">
      <c r="A174" s="8"/>
      <c r="B174" s="8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</row>
    <row r="175" spans="1:28" ht="13" x14ac:dyDescent="0.15">
      <c r="A175" s="8"/>
      <c r="B175" s="8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</row>
    <row r="176" spans="1:28" ht="13" x14ac:dyDescent="0.15">
      <c r="A176" s="8"/>
      <c r="B176" s="8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</row>
    <row r="177" spans="1:28" ht="13" x14ac:dyDescent="0.15">
      <c r="A177" s="8"/>
      <c r="B177" s="8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</row>
    <row r="178" spans="1:28" ht="13" x14ac:dyDescent="0.15">
      <c r="A178" s="8"/>
      <c r="B178" s="8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</row>
    <row r="179" spans="1:28" ht="13" x14ac:dyDescent="0.15">
      <c r="A179" s="8"/>
      <c r="B179" s="8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</row>
    <row r="180" spans="1:28" ht="13" x14ac:dyDescent="0.15">
      <c r="A180" s="8"/>
      <c r="B180" s="8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</row>
    <row r="181" spans="1:28" ht="13" x14ac:dyDescent="0.15">
      <c r="A181" s="8"/>
      <c r="B181" s="8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</row>
    <row r="182" spans="1:28" ht="13" x14ac:dyDescent="0.15">
      <c r="A182" s="8"/>
      <c r="B182" s="8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</row>
    <row r="183" spans="1:28" ht="13" x14ac:dyDescent="0.15">
      <c r="A183" s="8"/>
      <c r="B183" s="8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</row>
    <row r="184" spans="1:28" ht="13" x14ac:dyDescent="0.15">
      <c r="A184" s="8"/>
      <c r="B184" s="8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</row>
    <row r="185" spans="1:28" ht="13" x14ac:dyDescent="0.15">
      <c r="A185" s="8"/>
      <c r="B185" s="8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</row>
    <row r="186" spans="1:28" ht="13" x14ac:dyDescent="0.15">
      <c r="A186" s="8"/>
      <c r="B186" s="8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</row>
    <row r="187" spans="1:28" ht="13" x14ac:dyDescent="0.15">
      <c r="A187" s="8"/>
      <c r="B187" s="8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</row>
    <row r="188" spans="1:28" ht="13" x14ac:dyDescent="0.15">
      <c r="A188" s="8"/>
      <c r="B188" s="8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</row>
    <row r="189" spans="1:28" ht="13" x14ac:dyDescent="0.15">
      <c r="A189" s="8"/>
      <c r="B189" s="8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</row>
    <row r="190" spans="1:28" ht="13" x14ac:dyDescent="0.15">
      <c r="A190" s="8"/>
      <c r="B190" s="8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</row>
    <row r="191" spans="1:28" ht="13" x14ac:dyDescent="0.15">
      <c r="A191" s="8"/>
      <c r="B191" s="8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</row>
    <row r="192" spans="1:28" ht="13" x14ac:dyDescent="0.15">
      <c r="A192" s="8"/>
      <c r="B192" s="8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</row>
    <row r="193" spans="1:28" ht="13" x14ac:dyDescent="0.15">
      <c r="A193" s="8"/>
      <c r="B193" s="8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</row>
    <row r="194" spans="1:28" ht="13" x14ac:dyDescent="0.15">
      <c r="A194" s="8"/>
      <c r="B194" s="8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</row>
    <row r="195" spans="1:28" ht="13" x14ac:dyDescent="0.15">
      <c r="A195" s="8"/>
      <c r="B195" s="8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</row>
    <row r="196" spans="1:28" ht="13" x14ac:dyDescent="0.15">
      <c r="A196" s="8"/>
      <c r="B196" s="8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</row>
    <row r="197" spans="1:28" ht="13" x14ac:dyDescent="0.15">
      <c r="A197" s="8"/>
      <c r="B197" s="8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</row>
    <row r="198" spans="1:28" ht="13" x14ac:dyDescent="0.15">
      <c r="A198" s="8"/>
      <c r="B198" s="8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</row>
    <row r="199" spans="1:28" ht="13" x14ac:dyDescent="0.15">
      <c r="A199" s="8"/>
      <c r="B199" s="8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</row>
    <row r="200" spans="1:28" ht="13" x14ac:dyDescent="0.15">
      <c r="A200" s="8"/>
      <c r="B200" s="8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</row>
    <row r="201" spans="1:28" ht="13" x14ac:dyDescent="0.15">
      <c r="A201" s="8"/>
      <c r="B201" s="8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</row>
    <row r="202" spans="1:28" ht="13" x14ac:dyDescent="0.15">
      <c r="A202" s="8"/>
      <c r="B202" s="8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</row>
    <row r="203" spans="1:28" ht="13" x14ac:dyDescent="0.15">
      <c r="A203" s="8"/>
      <c r="B203" s="8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</row>
    <row r="204" spans="1:28" ht="13" x14ac:dyDescent="0.15">
      <c r="A204" s="8"/>
      <c r="B204" s="8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</row>
    <row r="205" spans="1:28" ht="13" x14ac:dyDescent="0.15">
      <c r="A205" s="8"/>
      <c r="B205" s="8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</row>
    <row r="206" spans="1:28" ht="13" x14ac:dyDescent="0.15">
      <c r="A206" s="8"/>
      <c r="B206" s="8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</row>
    <row r="207" spans="1:28" ht="13" x14ac:dyDescent="0.15">
      <c r="A207" s="8"/>
      <c r="B207" s="8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</row>
    <row r="208" spans="1:28" ht="13" x14ac:dyDescent="0.15">
      <c r="A208" s="8"/>
      <c r="B208" s="8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</row>
    <row r="209" spans="1:28" ht="13" x14ac:dyDescent="0.15">
      <c r="A209" s="8"/>
      <c r="B209" s="8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</row>
    <row r="210" spans="1:28" ht="13" x14ac:dyDescent="0.15">
      <c r="A210" s="8"/>
      <c r="B210" s="8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</row>
    <row r="211" spans="1:28" ht="13" x14ac:dyDescent="0.15">
      <c r="A211" s="8"/>
      <c r="B211" s="8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</row>
    <row r="212" spans="1:28" ht="13" x14ac:dyDescent="0.15">
      <c r="A212" s="8"/>
      <c r="B212" s="8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</row>
    <row r="213" spans="1:28" ht="13" x14ac:dyDescent="0.15">
      <c r="A213" s="8"/>
      <c r="B213" s="8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</row>
    <row r="214" spans="1:28" ht="13" x14ac:dyDescent="0.15">
      <c r="A214" s="8"/>
      <c r="B214" s="8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</row>
    <row r="215" spans="1:28" ht="13" x14ac:dyDescent="0.15">
      <c r="A215" s="8"/>
      <c r="B215" s="8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</row>
    <row r="216" spans="1:28" ht="13" x14ac:dyDescent="0.15">
      <c r="A216" s="8"/>
      <c r="B216" s="8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</row>
    <row r="217" spans="1:28" ht="13" x14ac:dyDescent="0.15">
      <c r="A217" s="8"/>
      <c r="B217" s="8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</row>
    <row r="218" spans="1:28" ht="13" x14ac:dyDescent="0.15">
      <c r="A218" s="8"/>
      <c r="B218" s="8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</row>
    <row r="219" spans="1:28" ht="13" x14ac:dyDescent="0.15">
      <c r="A219" s="8"/>
      <c r="B219" s="8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</row>
    <row r="220" spans="1:28" ht="13" x14ac:dyDescent="0.15">
      <c r="A220" s="8"/>
      <c r="B220" s="8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</row>
    <row r="221" spans="1:28" ht="13" x14ac:dyDescent="0.15">
      <c r="A221" s="8"/>
      <c r="B221" s="8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</row>
    <row r="222" spans="1:28" ht="13" x14ac:dyDescent="0.15">
      <c r="A222" s="8"/>
      <c r="B222" s="8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</row>
    <row r="223" spans="1:28" ht="13" x14ac:dyDescent="0.15">
      <c r="A223" s="8"/>
      <c r="B223" s="8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</row>
    <row r="224" spans="1:28" ht="13" x14ac:dyDescent="0.15">
      <c r="A224" s="8"/>
      <c r="B224" s="8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</row>
    <row r="225" spans="1:28" ht="13" x14ac:dyDescent="0.15">
      <c r="A225" s="8"/>
      <c r="B225" s="8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</row>
    <row r="226" spans="1:28" ht="13" x14ac:dyDescent="0.15">
      <c r="A226" s="8"/>
      <c r="B226" s="8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</row>
    <row r="227" spans="1:28" ht="13" x14ac:dyDescent="0.15">
      <c r="A227" s="8"/>
      <c r="B227" s="8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</row>
    <row r="228" spans="1:28" ht="13" x14ac:dyDescent="0.15">
      <c r="A228" s="8"/>
      <c r="B228" s="8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</row>
    <row r="229" spans="1:28" ht="13" x14ac:dyDescent="0.15">
      <c r="A229" s="8"/>
      <c r="B229" s="8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</row>
    <row r="230" spans="1:28" ht="13" x14ac:dyDescent="0.15">
      <c r="A230" s="8"/>
      <c r="B230" s="8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</row>
    <row r="231" spans="1:28" ht="13" x14ac:dyDescent="0.15">
      <c r="A231" s="8"/>
      <c r="B231" s="8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</row>
    <row r="232" spans="1:28" ht="13" x14ac:dyDescent="0.15">
      <c r="A232" s="8"/>
      <c r="B232" s="8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</row>
    <row r="233" spans="1:28" ht="13" x14ac:dyDescent="0.15">
      <c r="A233" s="8"/>
      <c r="B233" s="8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</row>
    <row r="234" spans="1:28" ht="13" x14ac:dyDescent="0.15">
      <c r="A234" s="8"/>
      <c r="B234" s="8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</row>
    <row r="235" spans="1:28" ht="13" x14ac:dyDescent="0.15">
      <c r="A235" s="8"/>
      <c r="B235" s="8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</row>
    <row r="236" spans="1:28" ht="13" x14ac:dyDescent="0.15">
      <c r="A236" s="8"/>
      <c r="B236" s="8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</row>
    <row r="237" spans="1:28" ht="13" x14ac:dyDescent="0.15">
      <c r="A237" s="8"/>
      <c r="B237" s="8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</row>
    <row r="238" spans="1:28" ht="13" x14ac:dyDescent="0.15">
      <c r="A238" s="8"/>
      <c r="B238" s="8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</row>
    <row r="239" spans="1:28" ht="13" x14ac:dyDescent="0.15">
      <c r="A239" s="8"/>
      <c r="B239" s="8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</row>
    <row r="240" spans="1:28" ht="13" x14ac:dyDescent="0.15">
      <c r="A240" s="8"/>
      <c r="B240" s="8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</row>
    <row r="241" spans="1:28" ht="13" x14ac:dyDescent="0.15">
      <c r="A241" s="8"/>
      <c r="B241" s="8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</row>
    <row r="242" spans="1:28" ht="13" x14ac:dyDescent="0.15">
      <c r="A242" s="8"/>
      <c r="B242" s="8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</row>
    <row r="243" spans="1:28" ht="13" x14ac:dyDescent="0.15">
      <c r="A243" s="8"/>
      <c r="B243" s="8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</row>
    <row r="244" spans="1:28" ht="13" x14ac:dyDescent="0.15">
      <c r="A244" s="8"/>
      <c r="B244" s="8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</row>
    <row r="245" spans="1:28" ht="13" x14ac:dyDescent="0.15">
      <c r="A245" s="8"/>
      <c r="B245" s="8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</row>
    <row r="246" spans="1:28" ht="13" x14ac:dyDescent="0.15">
      <c r="A246" s="8"/>
      <c r="B246" s="8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</row>
    <row r="247" spans="1:28" ht="13" x14ac:dyDescent="0.15">
      <c r="A247" s="8"/>
      <c r="B247" s="8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</row>
    <row r="248" spans="1:28" ht="13" x14ac:dyDescent="0.15">
      <c r="A248" s="8"/>
      <c r="B248" s="8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</row>
    <row r="249" spans="1:28" ht="13" x14ac:dyDescent="0.15">
      <c r="A249" s="8"/>
      <c r="B249" s="8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</row>
    <row r="250" spans="1:28" ht="13" x14ac:dyDescent="0.15">
      <c r="A250" s="8"/>
      <c r="B250" s="8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</row>
    <row r="251" spans="1:28" ht="13" x14ac:dyDescent="0.15">
      <c r="A251" s="8"/>
      <c r="B251" s="8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</row>
    <row r="252" spans="1:28" ht="13" x14ac:dyDescent="0.15">
      <c r="A252" s="8"/>
      <c r="B252" s="8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</row>
    <row r="253" spans="1:28" ht="13" x14ac:dyDescent="0.15">
      <c r="A253" s="8"/>
      <c r="B253" s="8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</row>
    <row r="254" spans="1:28" ht="13" x14ac:dyDescent="0.15">
      <c r="A254" s="8"/>
      <c r="B254" s="8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</row>
    <row r="255" spans="1:28" ht="13" x14ac:dyDescent="0.15">
      <c r="A255" s="8"/>
      <c r="B255" s="8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</row>
    <row r="256" spans="1:28" ht="13" x14ac:dyDescent="0.15">
      <c r="A256" s="8"/>
      <c r="B256" s="8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</row>
    <row r="257" spans="1:28" ht="13" x14ac:dyDescent="0.15">
      <c r="A257" s="8"/>
      <c r="B257" s="8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</row>
    <row r="258" spans="1:28" ht="13" x14ac:dyDescent="0.15">
      <c r="A258" s="8"/>
      <c r="B258" s="8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</row>
    <row r="259" spans="1:28" ht="13" x14ac:dyDescent="0.15">
      <c r="A259" s="8"/>
      <c r="B259" s="8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</row>
    <row r="260" spans="1:28" ht="13" x14ac:dyDescent="0.15">
      <c r="A260" s="8"/>
      <c r="B260" s="8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</row>
    <row r="261" spans="1:28" ht="13" x14ac:dyDescent="0.15">
      <c r="A261" s="8"/>
      <c r="B261" s="8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</row>
    <row r="262" spans="1:28" ht="13" x14ac:dyDescent="0.15">
      <c r="A262" s="8"/>
      <c r="B262" s="8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</row>
    <row r="263" spans="1:28" ht="13" x14ac:dyDescent="0.15">
      <c r="A263" s="8"/>
      <c r="B263" s="8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</row>
    <row r="264" spans="1:28" ht="13" x14ac:dyDescent="0.15">
      <c r="A264" s="8"/>
      <c r="B264" s="8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</row>
    <row r="265" spans="1:28" ht="13" x14ac:dyDescent="0.15">
      <c r="A265" s="8"/>
      <c r="B265" s="8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</row>
    <row r="266" spans="1:28" ht="13" x14ac:dyDescent="0.15">
      <c r="A266" s="8"/>
      <c r="B266" s="8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</row>
    <row r="267" spans="1:28" ht="13" x14ac:dyDescent="0.15">
      <c r="A267" s="8"/>
      <c r="B267" s="8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</row>
    <row r="268" spans="1:28" ht="13" x14ac:dyDescent="0.15">
      <c r="A268" s="8"/>
      <c r="B268" s="8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</row>
    <row r="269" spans="1:28" ht="13" x14ac:dyDescent="0.15">
      <c r="A269" s="8"/>
      <c r="B269" s="8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</row>
    <row r="270" spans="1:28" ht="13" x14ac:dyDescent="0.15">
      <c r="A270" s="8"/>
      <c r="B270" s="8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</row>
    <row r="271" spans="1:28" ht="13" x14ac:dyDescent="0.15">
      <c r="A271" s="8"/>
      <c r="B271" s="8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</row>
    <row r="272" spans="1:28" ht="13" x14ac:dyDescent="0.15">
      <c r="A272" s="8"/>
      <c r="B272" s="8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</row>
    <row r="273" spans="1:28" ht="13" x14ac:dyDescent="0.15">
      <c r="A273" s="8"/>
      <c r="B273" s="8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</row>
    <row r="274" spans="1:28" ht="13" x14ac:dyDescent="0.15">
      <c r="A274" s="8"/>
      <c r="B274" s="8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</row>
    <row r="275" spans="1:28" ht="13" x14ac:dyDescent="0.15">
      <c r="A275" s="8"/>
      <c r="B275" s="8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</row>
    <row r="276" spans="1:28" ht="13" x14ac:dyDescent="0.15">
      <c r="A276" s="8"/>
      <c r="B276" s="8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</row>
    <row r="277" spans="1:28" ht="13" x14ac:dyDescent="0.15">
      <c r="A277" s="8"/>
      <c r="B277" s="8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</row>
    <row r="278" spans="1:28" ht="13" x14ac:dyDescent="0.15">
      <c r="A278" s="8"/>
      <c r="B278" s="8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</row>
    <row r="279" spans="1:28" ht="13" x14ac:dyDescent="0.15">
      <c r="A279" s="8"/>
      <c r="B279" s="8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</row>
    <row r="280" spans="1:28" ht="13" x14ac:dyDescent="0.15">
      <c r="A280" s="8"/>
      <c r="B280" s="8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</row>
    <row r="281" spans="1:28" ht="13" x14ac:dyDescent="0.15">
      <c r="A281" s="8"/>
      <c r="B281" s="8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</row>
    <row r="282" spans="1:28" ht="13" x14ac:dyDescent="0.15">
      <c r="A282" s="8"/>
      <c r="B282" s="8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</row>
    <row r="283" spans="1:28" ht="13" x14ac:dyDescent="0.15">
      <c r="A283" s="8"/>
      <c r="B283" s="8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</row>
    <row r="284" spans="1:28" ht="13" x14ac:dyDescent="0.15">
      <c r="A284" s="8"/>
      <c r="B284" s="8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</row>
    <row r="285" spans="1:28" ht="13" x14ac:dyDescent="0.15">
      <c r="A285" s="8"/>
      <c r="B285" s="8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</row>
    <row r="286" spans="1:28" ht="13" x14ac:dyDescent="0.15">
      <c r="A286" s="8"/>
      <c r="B286" s="8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</row>
    <row r="287" spans="1:28" ht="13" x14ac:dyDescent="0.15">
      <c r="A287" s="8"/>
      <c r="B287" s="8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</row>
    <row r="288" spans="1:28" ht="13" x14ac:dyDescent="0.15">
      <c r="A288" s="8"/>
      <c r="B288" s="8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</row>
    <row r="289" spans="1:28" ht="13" x14ac:dyDescent="0.15">
      <c r="A289" s="8"/>
      <c r="B289" s="8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</row>
    <row r="290" spans="1:28" ht="13" x14ac:dyDescent="0.15">
      <c r="A290" s="8"/>
      <c r="B290" s="8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</row>
    <row r="291" spans="1:28" ht="13" x14ac:dyDescent="0.15">
      <c r="A291" s="8"/>
      <c r="B291" s="8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</row>
    <row r="292" spans="1:28" ht="13" x14ac:dyDescent="0.15">
      <c r="A292" s="8"/>
      <c r="B292" s="8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</row>
    <row r="293" spans="1:28" ht="13" x14ac:dyDescent="0.15">
      <c r="A293" s="8"/>
      <c r="B293" s="8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</row>
    <row r="294" spans="1:28" ht="13" x14ac:dyDescent="0.15">
      <c r="A294" s="8"/>
      <c r="B294" s="8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</row>
    <row r="295" spans="1:28" ht="13" x14ac:dyDescent="0.15">
      <c r="A295" s="8"/>
      <c r="B295" s="8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</row>
    <row r="296" spans="1:28" ht="13" x14ac:dyDescent="0.15">
      <c r="A296" s="8"/>
      <c r="B296" s="8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</row>
    <row r="297" spans="1:28" ht="13" x14ac:dyDescent="0.15">
      <c r="A297" s="8"/>
      <c r="B297" s="8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</row>
    <row r="298" spans="1:28" ht="13" x14ac:dyDescent="0.15">
      <c r="A298" s="8"/>
      <c r="B298" s="8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</row>
    <row r="299" spans="1:28" ht="13" x14ac:dyDescent="0.15">
      <c r="A299" s="8"/>
      <c r="B299" s="8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</row>
    <row r="300" spans="1:28" ht="13" x14ac:dyDescent="0.15">
      <c r="A300" s="8"/>
      <c r="B300" s="8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</row>
    <row r="301" spans="1:28" ht="13" x14ac:dyDescent="0.15">
      <c r="A301" s="8"/>
      <c r="B301" s="8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</row>
    <row r="302" spans="1:28" ht="13" x14ac:dyDescent="0.15">
      <c r="A302" s="8"/>
      <c r="B302" s="8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</row>
    <row r="303" spans="1:28" ht="13" x14ac:dyDescent="0.15">
      <c r="A303" s="8"/>
      <c r="B303" s="8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</row>
    <row r="304" spans="1:28" ht="13" x14ac:dyDescent="0.15">
      <c r="A304" s="8"/>
      <c r="B304" s="8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</row>
    <row r="305" spans="1:28" ht="13" x14ac:dyDescent="0.15">
      <c r="A305" s="8"/>
      <c r="B305" s="8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</row>
    <row r="306" spans="1:28" ht="13" x14ac:dyDescent="0.15">
      <c r="A306" s="8"/>
      <c r="B306" s="8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</row>
    <row r="307" spans="1:28" ht="13" x14ac:dyDescent="0.15">
      <c r="A307" s="8"/>
      <c r="B307" s="8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</row>
    <row r="308" spans="1:28" ht="13" x14ac:dyDescent="0.15">
      <c r="A308" s="8"/>
      <c r="B308" s="8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</row>
    <row r="309" spans="1:28" ht="13" x14ac:dyDescent="0.15">
      <c r="A309" s="8"/>
      <c r="B309" s="8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</row>
    <row r="310" spans="1:28" ht="13" x14ac:dyDescent="0.15">
      <c r="A310" s="8"/>
      <c r="B310" s="8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</row>
    <row r="311" spans="1:28" ht="13" x14ac:dyDescent="0.15">
      <c r="A311" s="8"/>
      <c r="B311" s="8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</row>
    <row r="312" spans="1:28" ht="13" x14ac:dyDescent="0.15">
      <c r="A312" s="8"/>
      <c r="B312" s="8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</row>
    <row r="313" spans="1:28" ht="13" x14ac:dyDescent="0.15">
      <c r="A313" s="8"/>
      <c r="B313" s="8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</row>
    <row r="314" spans="1:28" ht="13" x14ac:dyDescent="0.15">
      <c r="A314" s="8"/>
      <c r="B314" s="8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</row>
    <row r="315" spans="1:28" ht="13" x14ac:dyDescent="0.15">
      <c r="A315" s="8"/>
      <c r="B315" s="8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</row>
    <row r="316" spans="1:28" ht="13" x14ac:dyDescent="0.15">
      <c r="A316" s="8"/>
      <c r="B316" s="8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</row>
    <row r="317" spans="1:28" ht="13" x14ac:dyDescent="0.15">
      <c r="A317" s="8"/>
      <c r="B317" s="8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</row>
    <row r="318" spans="1:28" ht="13" x14ac:dyDescent="0.15">
      <c r="A318" s="8"/>
      <c r="B318" s="8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</row>
    <row r="319" spans="1:28" ht="13" x14ac:dyDescent="0.15">
      <c r="A319" s="8"/>
      <c r="B319" s="8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</row>
    <row r="320" spans="1:28" ht="13" x14ac:dyDescent="0.15">
      <c r="A320" s="8"/>
      <c r="B320" s="8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</row>
    <row r="321" spans="1:28" ht="13" x14ac:dyDescent="0.15">
      <c r="A321" s="8"/>
      <c r="B321" s="8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</row>
    <row r="322" spans="1:28" ht="13" x14ac:dyDescent="0.15">
      <c r="A322" s="8"/>
      <c r="B322" s="8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</row>
    <row r="323" spans="1:28" ht="13" x14ac:dyDescent="0.15">
      <c r="A323" s="8"/>
      <c r="B323" s="8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</row>
    <row r="324" spans="1:28" ht="13" x14ac:dyDescent="0.15">
      <c r="A324" s="8"/>
      <c r="B324" s="8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</row>
    <row r="325" spans="1:28" ht="13" x14ac:dyDescent="0.15">
      <c r="A325" s="8"/>
      <c r="B325" s="8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</row>
    <row r="326" spans="1:28" ht="13" x14ac:dyDescent="0.15">
      <c r="A326" s="8"/>
      <c r="B326" s="8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</row>
    <row r="327" spans="1:28" ht="13" x14ac:dyDescent="0.15">
      <c r="A327" s="8"/>
      <c r="B327" s="8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</row>
    <row r="328" spans="1:28" ht="13" x14ac:dyDescent="0.15">
      <c r="A328" s="8"/>
      <c r="B328" s="8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</row>
    <row r="329" spans="1:28" ht="13" x14ac:dyDescent="0.15">
      <c r="A329" s="8"/>
      <c r="B329" s="8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</row>
    <row r="330" spans="1:28" ht="13" x14ac:dyDescent="0.15">
      <c r="A330" s="8"/>
      <c r="B330" s="8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</row>
    <row r="331" spans="1:28" ht="13" x14ac:dyDescent="0.15">
      <c r="A331" s="8"/>
      <c r="B331" s="8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</row>
    <row r="332" spans="1:28" ht="13" x14ac:dyDescent="0.15">
      <c r="A332" s="8"/>
      <c r="B332" s="8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</row>
    <row r="333" spans="1:28" ht="13" x14ac:dyDescent="0.15">
      <c r="A333" s="8"/>
      <c r="B333" s="8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</row>
    <row r="334" spans="1:28" ht="13" x14ac:dyDescent="0.15">
      <c r="A334" s="8"/>
      <c r="B334" s="8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</row>
    <row r="335" spans="1:28" ht="13" x14ac:dyDescent="0.15">
      <c r="A335" s="8"/>
      <c r="B335" s="8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</row>
    <row r="336" spans="1:28" ht="13" x14ac:dyDescent="0.15">
      <c r="A336" s="8"/>
      <c r="B336" s="8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</row>
    <row r="337" spans="1:28" ht="13" x14ac:dyDescent="0.15">
      <c r="A337" s="8"/>
      <c r="B337" s="8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</row>
    <row r="338" spans="1:28" ht="13" x14ac:dyDescent="0.15">
      <c r="A338" s="8"/>
      <c r="B338" s="8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</row>
    <row r="339" spans="1:28" ht="13" x14ac:dyDescent="0.15">
      <c r="A339" s="8"/>
      <c r="B339" s="8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</row>
    <row r="340" spans="1:28" ht="13" x14ac:dyDescent="0.15">
      <c r="A340" s="8"/>
      <c r="B340" s="8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</row>
    <row r="341" spans="1:28" ht="13" x14ac:dyDescent="0.15">
      <c r="A341" s="8"/>
      <c r="B341" s="8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</row>
    <row r="342" spans="1:28" ht="13" x14ac:dyDescent="0.15">
      <c r="A342" s="8"/>
      <c r="B342" s="8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</row>
    <row r="343" spans="1:28" ht="13" x14ac:dyDescent="0.15">
      <c r="A343" s="8"/>
      <c r="B343" s="8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</row>
    <row r="344" spans="1:28" ht="13" x14ac:dyDescent="0.15">
      <c r="A344" s="8"/>
      <c r="B344" s="8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</row>
    <row r="345" spans="1:28" ht="13" x14ac:dyDescent="0.15">
      <c r="A345" s="8"/>
      <c r="B345" s="8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</row>
    <row r="346" spans="1:28" ht="13" x14ac:dyDescent="0.15">
      <c r="A346" s="8"/>
      <c r="B346" s="8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</row>
    <row r="347" spans="1:28" ht="13" x14ac:dyDescent="0.15">
      <c r="A347" s="8"/>
      <c r="B347" s="8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</row>
    <row r="348" spans="1:28" ht="13" x14ac:dyDescent="0.15">
      <c r="A348" s="8"/>
      <c r="B348" s="8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</row>
    <row r="349" spans="1:28" ht="13" x14ac:dyDescent="0.15">
      <c r="A349" s="8"/>
      <c r="B349" s="8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</row>
    <row r="350" spans="1:28" ht="13" x14ac:dyDescent="0.15">
      <c r="A350" s="8"/>
      <c r="B350" s="8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</row>
    <row r="351" spans="1:28" ht="13" x14ac:dyDescent="0.15">
      <c r="A351" s="8"/>
      <c r="B351" s="8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</row>
    <row r="352" spans="1:28" ht="13" x14ac:dyDescent="0.15">
      <c r="A352" s="8"/>
      <c r="B352" s="8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</row>
    <row r="353" spans="1:28" ht="13" x14ac:dyDescent="0.15">
      <c r="A353" s="8"/>
      <c r="B353" s="8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</row>
    <row r="354" spans="1:28" ht="13" x14ac:dyDescent="0.15">
      <c r="A354" s="8"/>
      <c r="B354" s="8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</row>
    <row r="355" spans="1:28" ht="13" x14ac:dyDescent="0.15">
      <c r="A355" s="8"/>
      <c r="B355" s="8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</row>
    <row r="356" spans="1:28" ht="13" x14ac:dyDescent="0.15">
      <c r="A356" s="8"/>
      <c r="B356" s="8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</row>
    <row r="357" spans="1:28" ht="13" x14ac:dyDescent="0.15">
      <c r="A357" s="8"/>
      <c r="B357" s="8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</row>
    <row r="358" spans="1:28" ht="13" x14ac:dyDescent="0.15">
      <c r="A358" s="8"/>
      <c r="B358" s="8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</row>
    <row r="359" spans="1:28" ht="13" x14ac:dyDescent="0.15">
      <c r="A359" s="8"/>
      <c r="B359" s="8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</row>
    <row r="360" spans="1:28" ht="13" x14ac:dyDescent="0.15">
      <c r="A360" s="8"/>
      <c r="B360" s="8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</row>
    <row r="361" spans="1:28" ht="13" x14ac:dyDescent="0.15">
      <c r="A361" s="8"/>
      <c r="B361" s="8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</row>
    <row r="362" spans="1:28" ht="13" x14ac:dyDescent="0.15">
      <c r="A362" s="8"/>
      <c r="B362" s="8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</row>
    <row r="363" spans="1:28" ht="13" x14ac:dyDescent="0.15">
      <c r="A363" s="8"/>
      <c r="B363" s="8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</row>
    <row r="364" spans="1:28" ht="13" x14ac:dyDescent="0.15">
      <c r="A364" s="8"/>
      <c r="B364" s="8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</row>
    <row r="365" spans="1:28" ht="13" x14ac:dyDescent="0.15">
      <c r="A365" s="8"/>
      <c r="B365" s="8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</row>
    <row r="366" spans="1:28" ht="13" x14ac:dyDescent="0.15">
      <c r="A366" s="8"/>
      <c r="B366" s="8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</row>
    <row r="367" spans="1:28" ht="13" x14ac:dyDescent="0.15">
      <c r="A367" s="8"/>
      <c r="B367" s="8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</row>
    <row r="368" spans="1:28" ht="13" x14ac:dyDescent="0.15">
      <c r="A368" s="8"/>
      <c r="B368" s="8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</row>
    <row r="369" spans="1:28" ht="13" x14ac:dyDescent="0.15">
      <c r="A369" s="8"/>
      <c r="B369" s="8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</row>
    <row r="370" spans="1:28" ht="13" x14ac:dyDescent="0.15">
      <c r="A370" s="8"/>
      <c r="B370" s="8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</row>
    <row r="371" spans="1:28" ht="13" x14ac:dyDescent="0.15">
      <c r="A371" s="8"/>
      <c r="B371" s="8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</row>
    <row r="372" spans="1:28" ht="13" x14ac:dyDescent="0.15">
      <c r="A372" s="8"/>
      <c r="B372" s="8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</row>
    <row r="373" spans="1:28" ht="13" x14ac:dyDescent="0.15">
      <c r="A373" s="8"/>
      <c r="B373" s="8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</row>
    <row r="374" spans="1:28" ht="13" x14ac:dyDescent="0.15">
      <c r="A374" s="8"/>
      <c r="B374" s="8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</row>
    <row r="375" spans="1:28" ht="13" x14ac:dyDescent="0.15">
      <c r="A375" s="8"/>
      <c r="B375" s="8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</row>
    <row r="376" spans="1:28" ht="13" x14ac:dyDescent="0.15">
      <c r="A376" s="8"/>
      <c r="B376" s="8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</row>
    <row r="377" spans="1:28" ht="13" x14ac:dyDescent="0.15">
      <c r="A377" s="8"/>
      <c r="B377" s="8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</row>
    <row r="378" spans="1:28" ht="13" x14ac:dyDescent="0.15">
      <c r="A378" s="8"/>
      <c r="B378" s="8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</row>
    <row r="379" spans="1:28" ht="13" x14ac:dyDescent="0.15">
      <c r="A379" s="8"/>
      <c r="B379" s="8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</row>
    <row r="380" spans="1:28" ht="13" x14ac:dyDescent="0.15">
      <c r="A380" s="8"/>
      <c r="B380" s="8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</row>
    <row r="381" spans="1:28" ht="13" x14ac:dyDescent="0.15">
      <c r="A381" s="8"/>
      <c r="B381" s="8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</row>
    <row r="382" spans="1:28" ht="13" x14ac:dyDescent="0.15">
      <c r="A382" s="8"/>
      <c r="B382" s="8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</row>
    <row r="383" spans="1:28" ht="13" x14ac:dyDescent="0.15">
      <c r="A383" s="8"/>
      <c r="B383" s="8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</row>
    <row r="384" spans="1:28" ht="13" x14ac:dyDescent="0.15">
      <c r="A384" s="8"/>
      <c r="B384" s="8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</row>
    <row r="385" spans="1:28" ht="13" x14ac:dyDescent="0.15">
      <c r="A385" s="8"/>
      <c r="B385" s="8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</row>
    <row r="386" spans="1:28" ht="13" x14ac:dyDescent="0.15">
      <c r="A386" s="8"/>
      <c r="B386" s="8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</row>
    <row r="387" spans="1:28" ht="13" x14ac:dyDescent="0.15">
      <c r="A387" s="8"/>
      <c r="B387" s="8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</row>
    <row r="388" spans="1:28" ht="13" x14ac:dyDescent="0.15">
      <c r="A388" s="8"/>
      <c r="B388" s="8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</row>
    <row r="389" spans="1:28" ht="13" x14ac:dyDescent="0.15">
      <c r="A389" s="8"/>
      <c r="B389" s="8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</row>
    <row r="390" spans="1:28" ht="13" x14ac:dyDescent="0.15">
      <c r="A390" s="8"/>
      <c r="B390" s="8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</row>
    <row r="391" spans="1:28" ht="13" x14ac:dyDescent="0.15">
      <c r="A391" s="8"/>
      <c r="B391" s="8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</row>
    <row r="392" spans="1:28" ht="13" x14ac:dyDescent="0.15">
      <c r="A392" s="8"/>
      <c r="B392" s="8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</row>
    <row r="393" spans="1:28" ht="13" x14ac:dyDescent="0.15">
      <c r="A393" s="8"/>
      <c r="B393" s="8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</row>
    <row r="394" spans="1:28" ht="13" x14ac:dyDescent="0.15">
      <c r="A394" s="8"/>
      <c r="B394" s="8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</row>
    <row r="395" spans="1:28" ht="13" x14ac:dyDescent="0.15">
      <c r="A395" s="8"/>
      <c r="B395" s="8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</row>
    <row r="396" spans="1:28" ht="13" x14ac:dyDescent="0.15">
      <c r="A396" s="8"/>
      <c r="B396" s="8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</row>
    <row r="397" spans="1:28" ht="13" x14ac:dyDescent="0.15">
      <c r="A397" s="8"/>
      <c r="B397" s="8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</row>
    <row r="398" spans="1:28" ht="13" x14ac:dyDescent="0.15">
      <c r="A398" s="8"/>
      <c r="B398" s="8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</row>
    <row r="399" spans="1:28" ht="13" x14ac:dyDescent="0.15">
      <c r="A399" s="8"/>
      <c r="B399" s="8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</row>
    <row r="400" spans="1:28" ht="13" x14ac:dyDescent="0.15">
      <c r="A400" s="8"/>
      <c r="B400" s="8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</row>
    <row r="401" spans="1:28" ht="13" x14ac:dyDescent="0.15">
      <c r="A401" s="8"/>
      <c r="B401" s="8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</row>
    <row r="402" spans="1:28" ht="13" x14ac:dyDescent="0.15">
      <c r="A402" s="8"/>
      <c r="B402" s="8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</row>
    <row r="403" spans="1:28" ht="13" x14ac:dyDescent="0.15">
      <c r="A403" s="8"/>
      <c r="B403" s="8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</row>
    <row r="404" spans="1:28" ht="13" x14ac:dyDescent="0.15">
      <c r="A404" s="8"/>
      <c r="B404" s="8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</row>
    <row r="405" spans="1:28" ht="13" x14ac:dyDescent="0.15">
      <c r="A405" s="8"/>
      <c r="B405" s="8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</row>
    <row r="406" spans="1:28" ht="13" x14ac:dyDescent="0.15">
      <c r="A406" s="8"/>
      <c r="B406" s="8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</row>
    <row r="407" spans="1:28" ht="13" x14ac:dyDescent="0.15">
      <c r="A407" s="8"/>
      <c r="B407" s="8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</row>
    <row r="408" spans="1:28" ht="13" x14ac:dyDescent="0.15">
      <c r="A408" s="8"/>
      <c r="B408" s="8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</row>
    <row r="409" spans="1:28" ht="13" x14ac:dyDescent="0.15">
      <c r="A409" s="8"/>
      <c r="B409" s="8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</row>
    <row r="410" spans="1:28" ht="13" x14ac:dyDescent="0.15">
      <c r="A410" s="8"/>
      <c r="B410" s="8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</row>
    <row r="411" spans="1:28" ht="13" x14ac:dyDescent="0.15">
      <c r="A411" s="8"/>
      <c r="B411" s="8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</row>
    <row r="412" spans="1:28" ht="13" x14ac:dyDescent="0.15">
      <c r="A412" s="8"/>
      <c r="B412" s="8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</row>
    <row r="413" spans="1:28" ht="13" x14ac:dyDescent="0.15">
      <c r="A413" s="8"/>
      <c r="B413" s="8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</row>
    <row r="414" spans="1:28" ht="13" x14ac:dyDescent="0.15">
      <c r="A414" s="8"/>
      <c r="B414" s="8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</row>
    <row r="415" spans="1:28" ht="13" x14ac:dyDescent="0.15">
      <c r="A415" s="8"/>
      <c r="B415" s="8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</row>
    <row r="416" spans="1:28" ht="13" x14ac:dyDescent="0.15">
      <c r="A416" s="8"/>
      <c r="B416" s="8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</row>
    <row r="417" spans="1:28" ht="13" x14ac:dyDescent="0.15">
      <c r="A417" s="8"/>
      <c r="B417" s="8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</row>
    <row r="418" spans="1:28" ht="13" x14ac:dyDescent="0.15">
      <c r="A418" s="8"/>
      <c r="B418" s="8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</row>
    <row r="419" spans="1:28" ht="13" x14ac:dyDescent="0.15">
      <c r="A419" s="8"/>
      <c r="B419" s="8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</row>
    <row r="420" spans="1:28" ht="13" x14ac:dyDescent="0.15">
      <c r="A420" s="8"/>
      <c r="B420" s="8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</row>
    <row r="421" spans="1:28" ht="13" x14ac:dyDescent="0.15">
      <c r="A421" s="8"/>
      <c r="B421" s="8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</row>
    <row r="422" spans="1:28" ht="13" x14ac:dyDescent="0.15">
      <c r="A422" s="8"/>
      <c r="B422" s="8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</row>
    <row r="423" spans="1:28" ht="13" x14ac:dyDescent="0.15">
      <c r="A423" s="8"/>
      <c r="B423" s="8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</row>
    <row r="424" spans="1:28" ht="13" x14ac:dyDescent="0.15">
      <c r="A424" s="8"/>
      <c r="B424" s="8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</row>
    <row r="425" spans="1:28" ht="13" x14ac:dyDescent="0.15">
      <c r="A425" s="8"/>
      <c r="B425" s="8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</row>
    <row r="426" spans="1:28" ht="13" x14ac:dyDescent="0.15">
      <c r="A426" s="8"/>
      <c r="B426" s="8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</row>
    <row r="427" spans="1:28" ht="13" x14ac:dyDescent="0.15">
      <c r="A427" s="8"/>
      <c r="B427" s="8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</row>
    <row r="428" spans="1:28" ht="13" x14ac:dyDescent="0.15">
      <c r="A428" s="8"/>
      <c r="B428" s="8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</row>
    <row r="429" spans="1:28" ht="13" x14ac:dyDescent="0.15">
      <c r="A429" s="8"/>
      <c r="B429" s="8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</row>
    <row r="430" spans="1:28" ht="13" x14ac:dyDescent="0.15">
      <c r="A430" s="8"/>
      <c r="B430" s="8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</row>
    <row r="431" spans="1:28" ht="13" x14ac:dyDescent="0.15">
      <c r="A431" s="8"/>
      <c r="B431" s="8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</row>
    <row r="432" spans="1:28" ht="13" x14ac:dyDescent="0.15">
      <c r="A432" s="8"/>
      <c r="B432" s="8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</row>
    <row r="433" spans="1:28" ht="13" x14ac:dyDescent="0.15">
      <c r="A433" s="8"/>
      <c r="B433" s="8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</row>
    <row r="434" spans="1:28" ht="13" x14ac:dyDescent="0.15">
      <c r="A434" s="8"/>
      <c r="B434" s="8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</row>
    <row r="435" spans="1:28" ht="13" x14ac:dyDescent="0.15">
      <c r="A435" s="8"/>
      <c r="B435" s="8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</row>
    <row r="436" spans="1:28" ht="13" x14ac:dyDescent="0.15">
      <c r="A436" s="8"/>
      <c r="B436" s="8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</row>
    <row r="437" spans="1:28" ht="13" x14ac:dyDescent="0.15">
      <c r="A437" s="8"/>
      <c r="B437" s="8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</row>
    <row r="438" spans="1:28" ht="13" x14ac:dyDescent="0.15">
      <c r="A438" s="8"/>
      <c r="B438" s="8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</row>
    <row r="439" spans="1:28" ht="13" x14ac:dyDescent="0.15">
      <c r="A439" s="8"/>
      <c r="B439" s="8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</row>
    <row r="440" spans="1:28" ht="13" x14ac:dyDescent="0.15">
      <c r="A440" s="8"/>
      <c r="B440" s="8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</row>
    <row r="441" spans="1:28" ht="13" x14ac:dyDescent="0.15">
      <c r="A441" s="8"/>
      <c r="B441" s="8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</row>
    <row r="442" spans="1:28" ht="13" x14ac:dyDescent="0.15">
      <c r="A442" s="8"/>
      <c r="B442" s="8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</row>
    <row r="443" spans="1:28" ht="13" x14ac:dyDescent="0.15">
      <c r="A443" s="8"/>
      <c r="B443" s="8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</row>
    <row r="444" spans="1:28" ht="13" x14ac:dyDescent="0.15">
      <c r="A444" s="8"/>
      <c r="B444" s="8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</row>
    <row r="445" spans="1:28" ht="13" x14ac:dyDescent="0.15">
      <c r="A445" s="8"/>
      <c r="B445" s="8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</row>
    <row r="446" spans="1:28" ht="13" x14ac:dyDescent="0.15">
      <c r="A446" s="8"/>
      <c r="B446" s="8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</row>
    <row r="447" spans="1:28" ht="13" x14ac:dyDescent="0.15">
      <c r="A447" s="8"/>
      <c r="B447" s="8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</row>
    <row r="448" spans="1:28" ht="13" x14ac:dyDescent="0.15">
      <c r="A448" s="8"/>
      <c r="B448" s="8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</row>
    <row r="449" spans="1:28" ht="13" x14ac:dyDescent="0.15">
      <c r="A449" s="8"/>
      <c r="B449" s="8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</row>
    <row r="450" spans="1:28" ht="13" x14ac:dyDescent="0.15">
      <c r="A450" s="8"/>
      <c r="B450" s="8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</row>
    <row r="451" spans="1:28" ht="13" x14ac:dyDescent="0.15">
      <c r="A451" s="8"/>
      <c r="B451" s="8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</row>
    <row r="452" spans="1:28" ht="13" x14ac:dyDescent="0.15">
      <c r="A452" s="8"/>
      <c r="B452" s="8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</row>
    <row r="453" spans="1:28" ht="13" x14ac:dyDescent="0.15">
      <c r="A453" s="8"/>
      <c r="B453" s="8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</row>
    <row r="454" spans="1:28" ht="13" x14ac:dyDescent="0.15">
      <c r="A454" s="8"/>
      <c r="B454" s="8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</row>
    <row r="455" spans="1:28" ht="13" x14ac:dyDescent="0.15">
      <c r="A455" s="8"/>
      <c r="B455" s="8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</row>
    <row r="456" spans="1:28" ht="13" x14ac:dyDescent="0.15">
      <c r="A456" s="8"/>
      <c r="B456" s="8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</row>
    <row r="457" spans="1:28" ht="13" x14ac:dyDescent="0.15">
      <c r="A457" s="8"/>
      <c r="B457" s="8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</row>
    <row r="458" spans="1:28" ht="13" x14ac:dyDescent="0.15">
      <c r="A458" s="8"/>
      <c r="B458" s="8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</row>
    <row r="459" spans="1:28" ht="13" x14ac:dyDescent="0.15">
      <c r="A459" s="8"/>
      <c r="B459" s="8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</row>
    <row r="460" spans="1:28" ht="13" x14ac:dyDescent="0.15">
      <c r="A460" s="8"/>
      <c r="B460" s="8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</row>
    <row r="461" spans="1:28" ht="13" x14ac:dyDescent="0.15">
      <c r="A461" s="8"/>
      <c r="B461" s="8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</row>
    <row r="462" spans="1:28" ht="13" x14ac:dyDescent="0.15">
      <c r="A462" s="8"/>
      <c r="B462" s="8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</row>
    <row r="463" spans="1:28" ht="13" x14ac:dyDescent="0.15">
      <c r="A463" s="8"/>
      <c r="B463" s="8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</row>
    <row r="464" spans="1:28" ht="13" x14ac:dyDescent="0.15">
      <c r="A464" s="8"/>
      <c r="B464" s="8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</row>
    <row r="465" spans="1:28" ht="13" x14ac:dyDescent="0.15">
      <c r="A465" s="8"/>
      <c r="B465" s="8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</row>
    <row r="466" spans="1:28" ht="13" x14ac:dyDescent="0.15">
      <c r="A466" s="8"/>
      <c r="B466" s="8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</row>
    <row r="467" spans="1:28" ht="13" x14ac:dyDescent="0.15">
      <c r="A467" s="8"/>
      <c r="B467" s="8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</row>
    <row r="468" spans="1:28" ht="13" x14ac:dyDescent="0.15">
      <c r="A468" s="8"/>
      <c r="B468" s="8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</row>
    <row r="469" spans="1:28" ht="13" x14ac:dyDescent="0.15">
      <c r="A469" s="8"/>
      <c r="B469" s="8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</row>
    <row r="470" spans="1:28" ht="13" x14ac:dyDescent="0.15">
      <c r="A470" s="8"/>
      <c r="B470" s="8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</row>
    <row r="471" spans="1:28" ht="13" x14ac:dyDescent="0.15">
      <c r="A471" s="8"/>
      <c r="B471" s="8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</row>
    <row r="472" spans="1:28" ht="13" x14ac:dyDescent="0.15">
      <c r="A472" s="8"/>
      <c r="B472" s="8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</row>
    <row r="473" spans="1:28" ht="13" x14ac:dyDescent="0.15">
      <c r="A473" s="8"/>
      <c r="B473" s="8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</row>
    <row r="474" spans="1:28" ht="13" x14ac:dyDescent="0.15">
      <c r="A474" s="8"/>
      <c r="B474" s="8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</row>
    <row r="475" spans="1:28" ht="13" x14ac:dyDescent="0.15">
      <c r="A475" s="8"/>
      <c r="B475" s="8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</row>
    <row r="476" spans="1:28" ht="13" x14ac:dyDescent="0.15">
      <c r="A476" s="8"/>
      <c r="B476" s="8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</row>
    <row r="477" spans="1:28" ht="13" x14ac:dyDescent="0.15">
      <c r="A477" s="8"/>
      <c r="B477" s="8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</row>
    <row r="478" spans="1:28" ht="13" x14ac:dyDescent="0.15">
      <c r="A478" s="8"/>
      <c r="B478" s="8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</row>
    <row r="479" spans="1:28" ht="13" x14ac:dyDescent="0.15">
      <c r="A479" s="8"/>
      <c r="B479" s="8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</row>
    <row r="480" spans="1:28" ht="13" x14ac:dyDescent="0.15">
      <c r="A480" s="8"/>
      <c r="B480" s="8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</row>
    <row r="481" spans="1:28" ht="13" x14ac:dyDescent="0.15">
      <c r="A481" s="8"/>
      <c r="B481" s="8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</row>
    <row r="482" spans="1:28" ht="13" x14ac:dyDescent="0.15">
      <c r="A482" s="8"/>
      <c r="B482" s="8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</row>
    <row r="483" spans="1:28" ht="13" x14ac:dyDescent="0.15">
      <c r="A483" s="8"/>
      <c r="B483" s="8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</row>
    <row r="484" spans="1:28" ht="13" x14ac:dyDescent="0.15">
      <c r="A484" s="8"/>
      <c r="B484" s="8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</row>
    <row r="485" spans="1:28" ht="13" x14ac:dyDescent="0.15">
      <c r="A485" s="8"/>
      <c r="B485" s="8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</row>
    <row r="486" spans="1:28" ht="13" x14ac:dyDescent="0.15">
      <c r="A486" s="8"/>
      <c r="B486" s="8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</row>
    <row r="487" spans="1:28" ht="13" x14ac:dyDescent="0.15">
      <c r="A487" s="8"/>
      <c r="B487" s="8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</row>
    <row r="488" spans="1:28" ht="13" x14ac:dyDescent="0.15">
      <c r="A488" s="8"/>
      <c r="B488" s="8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</row>
    <row r="489" spans="1:28" ht="13" x14ac:dyDescent="0.15">
      <c r="A489" s="8"/>
      <c r="B489" s="8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</row>
    <row r="490" spans="1:28" ht="13" x14ac:dyDescent="0.15">
      <c r="A490" s="8"/>
      <c r="B490" s="8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</row>
    <row r="491" spans="1:28" ht="13" x14ac:dyDescent="0.15">
      <c r="A491" s="8"/>
      <c r="B491" s="8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</row>
    <row r="492" spans="1:28" ht="13" x14ac:dyDescent="0.15">
      <c r="A492" s="8"/>
      <c r="B492" s="8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</row>
    <row r="493" spans="1:28" ht="13" x14ac:dyDescent="0.15">
      <c r="A493" s="8"/>
      <c r="B493" s="8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</row>
    <row r="494" spans="1:28" ht="13" x14ac:dyDescent="0.15">
      <c r="A494" s="8"/>
      <c r="B494" s="8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</row>
    <row r="495" spans="1:28" ht="13" x14ac:dyDescent="0.15">
      <c r="A495" s="8"/>
      <c r="B495" s="8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</row>
    <row r="496" spans="1:28" ht="13" x14ac:dyDescent="0.15">
      <c r="A496" s="8"/>
      <c r="B496" s="8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</row>
    <row r="497" spans="1:28" ht="13" x14ac:dyDescent="0.15">
      <c r="A497" s="8"/>
      <c r="B497" s="8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</row>
    <row r="498" spans="1:28" ht="13" x14ac:dyDescent="0.15">
      <c r="A498" s="8"/>
      <c r="B498" s="8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</row>
    <row r="499" spans="1:28" ht="13" x14ac:dyDescent="0.15">
      <c r="A499" s="8"/>
      <c r="B499" s="8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</row>
    <row r="500" spans="1:28" ht="13" x14ac:dyDescent="0.15">
      <c r="A500" s="8"/>
      <c r="B500" s="8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</row>
    <row r="501" spans="1:28" ht="13" x14ac:dyDescent="0.15">
      <c r="A501" s="8"/>
      <c r="B501" s="8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</row>
    <row r="502" spans="1:28" ht="13" x14ac:dyDescent="0.15">
      <c r="A502" s="8"/>
      <c r="B502" s="8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</row>
    <row r="503" spans="1:28" ht="13" x14ac:dyDescent="0.15">
      <c r="A503" s="8"/>
      <c r="B503" s="8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</row>
    <row r="504" spans="1:28" ht="13" x14ac:dyDescent="0.15">
      <c r="A504" s="8"/>
      <c r="B504" s="8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</row>
    <row r="505" spans="1:28" ht="13" x14ac:dyDescent="0.15">
      <c r="A505" s="8"/>
      <c r="B505" s="8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</row>
    <row r="506" spans="1:28" ht="13" x14ac:dyDescent="0.15">
      <c r="A506" s="8"/>
      <c r="B506" s="8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</row>
    <row r="507" spans="1:28" ht="13" x14ac:dyDescent="0.15">
      <c r="A507" s="8"/>
      <c r="B507" s="8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</row>
    <row r="508" spans="1:28" ht="13" x14ac:dyDescent="0.15">
      <c r="A508" s="8"/>
      <c r="B508" s="8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</row>
    <row r="509" spans="1:28" ht="13" x14ac:dyDescent="0.15">
      <c r="A509" s="8"/>
      <c r="B509" s="8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</row>
    <row r="510" spans="1:28" ht="13" x14ac:dyDescent="0.15">
      <c r="A510" s="8"/>
      <c r="B510" s="8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</row>
    <row r="511" spans="1:28" ht="13" x14ac:dyDescent="0.15">
      <c r="A511" s="8"/>
      <c r="B511" s="8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</row>
    <row r="512" spans="1:28" ht="13" x14ac:dyDescent="0.15">
      <c r="A512" s="8"/>
      <c r="B512" s="8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</row>
    <row r="513" spans="1:28" ht="13" x14ac:dyDescent="0.15">
      <c r="A513" s="8"/>
      <c r="B513" s="8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</row>
    <row r="514" spans="1:28" ht="13" x14ac:dyDescent="0.15">
      <c r="A514" s="8"/>
      <c r="B514" s="8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</row>
    <row r="515" spans="1:28" ht="13" x14ac:dyDescent="0.15">
      <c r="A515" s="8"/>
      <c r="B515" s="8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</row>
    <row r="516" spans="1:28" ht="13" x14ac:dyDescent="0.15">
      <c r="A516" s="8"/>
      <c r="B516" s="8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</row>
    <row r="517" spans="1:28" ht="13" x14ac:dyDescent="0.15">
      <c r="A517" s="8"/>
      <c r="B517" s="8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</row>
    <row r="518" spans="1:28" ht="13" x14ac:dyDescent="0.15">
      <c r="A518" s="8"/>
      <c r="B518" s="8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</row>
    <row r="519" spans="1:28" ht="13" x14ac:dyDescent="0.15">
      <c r="A519" s="8"/>
      <c r="B519" s="8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</row>
    <row r="520" spans="1:28" ht="13" x14ac:dyDescent="0.15">
      <c r="A520" s="8"/>
      <c r="B520" s="8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</row>
    <row r="521" spans="1:28" ht="13" x14ac:dyDescent="0.15">
      <c r="A521" s="8"/>
      <c r="B521" s="8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</row>
    <row r="522" spans="1:28" ht="13" x14ac:dyDescent="0.15">
      <c r="A522" s="8"/>
      <c r="B522" s="8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</row>
    <row r="523" spans="1:28" ht="13" x14ac:dyDescent="0.15">
      <c r="A523" s="8"/>
      <c r="B523" s="8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</row>
    <row r="524" spans="1:28" ht="13" x14ac:dyDescent="0.15">
      <c r="A524" s="8"/>
      <c r="B524" s="8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</row>
    <row r="525" spans="1:28" ht="13" x14ac:dyDescent="0.15">
      <c r="A525" s="8"/>
      <c r="B525" s="8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</row>
    <row r="526" spans="1:28" ht="13" x14ac:dyDescent="0.15">
      <c r="A526" s="8"/>
      <c r="B526" s="8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</row>
    <row r="527" spans="1:28" ht="13" x14ac:dyDescent="0.15">
      <c r="A527" s="8"/>
      <c r="B527" s="8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</row>
    <row r="528" spans="1:28" ht="13" x14ac:dyDescent="0.15">
      <c r="A528" s="8"/>
      <c r="B528" s="8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</row>
    <row r="529" spans="1:28" ht="13" x14ac:dyDescent="0.15">
      <c r="A529" s="8"/>
      <c r="B529" s="8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</row>
    <row r="530" spans="1:28" ht="13" x14ac:dyDescent="0.15">
      <c r="A530" s="8"/>
      <c r="B530" s="8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</row>
    <row r="531" spans="1:28" ht="13" x14ac:dyDescent="0.15">
      <c r="A531" s="8"/>
      <c r="B531" s="8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</row>
    <row r="532" spans="1:28" ht="13" x14ac:dyDescent="0.15">
      <c r="A532" s="8"/>
      <c r="B532" s="8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</row>
    <row r="533" spans="1:28" ht="13" x14ac:dyDescent="0.15">
      <c r="A533" s="8"/>
      <c r="B533" s="8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</row>
    <row r="534" spans="1:28" ht="13" x14ac:dyDescent="0.15">
      <c r="A534" s="8"/>
      <c r="B534" s="8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</row>
    <row r="535" spans="1:28" ht="13" x14ac:dyDescent="0.15">
      <c r="A535" s="8"/>
      <c r="B535" s="8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</row>
    <row r="536" spans="1:28" ht="13" x14ac:dyDescent="0.15">
      <c r="A536" s="8"/>
      <c r="B536" s="8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</row>
    <row r="537" spans="1:28" ht="13" x14ac:dyDescent="0.15">
      <c r="A537" s="8"/>
      <c r="B537" s="8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</row>
    <row r="538" spans="1:28" ht="13" x14ac:dyDescent="0.15">
      <c r="A538" s="8"/>
      <c r="B538" s="8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</row>
    <row r="539" spans="1:28" ht="13" x14ac:dyDescent="0.15">
      <c r="A539" s="8"/>
      <c r="B539" s="8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</row>
    <row r="540" spans="1:28" ht="13" x14ac:dyDescent="0.15">
      <c r="A540" s="8"/>
      <c r="B540" s="8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</row>
    <row r="541" spans="1:28" ht="13" x14ac:dyDescent="0.15">
      <c r="A541" s="8"/>
      <c r="B541" s="8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</row>
    <row r="542" spans="1:28" ht="13" x14ac:dyDescent="0.15">
      <c r="A542" s="8"/>
      <c r="B542" s="8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</row>
    <row r="543" spans="1:28" ht="13" x14ac:dyDescent="0.15">
      <c r="A543" s="8"/>
      <c r="B543" s="8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</row>
    <row r="544" spans="1:28" ht="13" x14ac:dyDescent="0.15">
      <c r="A544" s="8"/>
      <c r="B544" s="8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</row>
    <row r="545" spans="1:28" ht="13" x14ac:dyDescent="0.15">
      <c r="A545" s="8"/>
      <c r="B545" s="8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</row>
    <row r="546" spans="1:28" ht="13" x14ac:dyDescent="0.15">
      <c r="A546" s="8"/>
      <c r="B546" s="8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</row>
    <row r="547" spans="1:28" ht="13" x14ac:dyDescent="0.15">
      <c r="A547" s="8"/>
      <c r="B547" s="8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</row>
    <row r="548" spans="1:28" ht="13" x14ac:dyDescent="0.15">
      <c r="A548" s="8"/>
      <c r="B548" s="8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</row>
    <row r="549" spans="1:28" ht="13" x14ac:dyDescent="0.15">
      <c r="A549" s="8"/>
      <c r="B549" s="8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</row>
    <row r="550" spans="1:28" ht="13" x14ac:dyDescent="0.15">
      <c r="A550" s="8"/>
      <c r="B550" s="8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</row>
    <row r="551" spans="1:28" ht="13" x14ac:dyDescent="0.15">
      <c r="A551" s="8"/>
      <c r="B551" s="8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</row>
    <row r="552" spans="1:28" ht="13" x14ac:dyDescent="0.15">
      <c r="A552" s="8"/>
      <c r="B552" s="8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</row>
    <row r="553" spans="1:28" ht="13" x14ac:dyDescent="0.15">
      <c r="A553" s="8"/>
      <c r="B553" s="8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</row>
    <row r="554" spans="1:28" ht="13" x14ac:dyDescent="0.15">
      <c r="A554" s="8"/>
      <c r="B554" s="8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</row>
    <row r="555" spans="1:28" ht="13" x14ac:dyDescent="0.15">
      <c r="A555" s="8"/>
      <c r="B555" s="8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</row>
    <row r="556" spans="1:28" ht="13" x14ac:dyDescent="0.15">
      <c r="A556" s="8"/>
      <c r="B556" s="8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</row>
    <row r="557" spans="1:28" ht="13" x14ac:dyDescent="0.15">
      <c r="A557" s="8"/>
      <c r="B557" s="8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</row>
    <row r="558" spans="1:28" ht="13" x14ac:dyDescent="0.15">
      <c r="A558" s="8"/>
      <c r="B558" s="8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</row>
    <row r="559" spans="1:28" ht="13" x14ac:dyDescent="0.15">
      <c r="A559" s="8"/>
      <c r="B559" s="8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</row>
    <row r="560" spans="1:28" ht="13" x14ac:dyDescent="0.15">
      <c r="A560" s="8"/>
      <c r="B560" s="8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</row>
    <row r="561" spans="1:28" ht="13" x14ac:dyDescent="0.15">
      <c r="A561" s="8"/>
      <c r="B561" s="8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</row>
    <row r="562" spans="1:28" ht="13" x14ac:dyDescent="0.15">
      <c r="A562" s="8"/>
      <c r="B562" s="8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</row>
    <row r="563" spans="1:28" ht="13" x14ac:dyDescent="0.15">
      <c r="A563" s="8"/>
      <c r="B563" s="8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</row>
    <row r="564" spans="1:28" ht="13" x14ac:dyDescent="0.15">
      <c r="A564" s="8"/>
      <c r="B564" s="8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</row>
    <row r="565" spans="1:28" ht="13" x14ac:dyDescent="0.15">
      <c r="A565" s="8"/>
      <c r="B565" s="8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</row>
    <row r="566" spans="1:28" ht="13" x14ac:dyDescent="0.15">
      <c r="A566" s="8"/>
      <c r="B566" s="8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</row>
    <row r="567" spans="1:28" ht="13" x14ac:dyDescent="0.15">
      <c r="A567" s="8"/>
      <c r="B567" s="8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</row>
    <row r="568" spans="1:28" ht="13" x14ac:dyDescent="0.15">
      <c r="A568" s="8"/>
      <c r="B568" s="8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</row>
    <row r="569" spans="1:28" ht="13" x14ac:dyDescent="0.15">
      <c r="A569" s="8"/>
      <c r="B569" s="8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</row>
    <row r="570" spans="1:28" ht="13" x14ac:dyDescent="0.15">
      <c r="A570" s="8"/>
      <c r="B570" s="8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</row>
    <row r="571" spans="1:28" ht="13" x14ac:dyDescent="0.15">
      <c r="A571" s="8"/>
      <c r="B571" s="8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</row>
    <row r="572" spans="1:28" ht="13" x14ac:dyDescent="0.15">
      <c r="A572" s="8"/>
      <c r="B572" s="8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</row>
    <row r="573" spans="1:28" ht="13" x14ac:dyDescent="0.15">
      <c r="A573" s="8"/>
      <c r="B573" s="8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</row>
    <row r="574" spans="1:28" ht="13" x14ac:dyDescent="0.15">
      <c r="A574" s="8"/>
      <c r="B574" s="8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</row>
    <row r="575" spans="1:28" ht="13" x14ac:dyDescent="0.15">
      <c r="A575" s="8"/>
      <c r="B575" s="8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</row>
    <row r="576" spans="1:28" ht="13" x14ac:dyDescent="0.15">
      <c r="A576" s="8"/>
      <c r="B576" s="8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</row>
    <row r="577" spans="1:28" ht="13" x14ac:dyDescent="0.15">
      <c r="A577" s="8"/>
      <c r="B577" s="8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</row>
    <row r="578" spans="1:28" ht="13" x14ac:dyDescent="0.15">
      <c r="A578" s="8"/>
      <c r="B578" s="8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</row>
    <row r="579" spans="1:28" ht="13" x14ac:dyDescent="0.15">
      <c r="A579" s="8"/>
      <c r="B579" s="8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</row>
    <row r="580" spans="1:28" ht="13" x14ac:dyDescent="0.15">
      <c r="A580" s="8"/>
      <c r="B580" s="8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</row>
    <row r="581" spans="1:28" ht="13" x14ac:dyDescent="0.15">
      <c r="A581" s="8"/>
      <c r="B581" s="8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</row>
    <row r="582" spans="1:28" ht="13" x14ac:dyDescent="0.15">
      <c r="A582" s="8"/>
      <c r="B582" s="8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</row>
    <row r="583" spans="1:28" ht="13" x14ac:dyDescent="0.15">
      <c r="A583" s="8"/>
      <c r="B583" s="8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</row>
    <row r="584" spans="1:28" ht="13" x14ac:dyDescent="0.15">
      <c r="A584" s="8"/>
      <c r="B584" s="8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</row>
    <row r="585" spans="1:28" ht="13" x14ac:dyDescent="0.15">
      <c r="A585" s="8"/>
      <c r="B585" s="8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</row>
    <row r="586" spans="1:28" ht="13" x14ac:dyDescent="0.15">
      <c r="A586" s="8"/>
      <c r="B586" s="8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</row>
    <row r="587" spans="1:28" ht="13" x14ac:dyDescent="0.15">
      <c r="A587" s="8"/>
      <c r="B587" s="8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</row>
    <row r="588" spans="1:28" ht="13" x14ac:dyDescent="0.15">
      <c r="A588" s="8"/>
      <c r="B588" s="8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</row>
    <row r="589" spans="1:28" ht="13" x14ac:dyDescent="0.15">
      <c r="A589" s="8"/>
      <c r="B589" s="8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</row>
    <row r="590" spans="1:28" ht="13" x14ac:dyDescent="0.15">
      <c r="A590" s="8"/>
      <c r="B590" s="8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</row>
    <row r="591" spans="1:28" ht="13" x14ac:dyDescent="0.15">
      <c r="A591" s="8"/>
      <c r="B591" s="8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</row>
    <row r="592" spans="1:28" ht="13" x14ac:dyDescent="0.15">
      <c r="A592" s="8"/>
      <c r="B592" s="8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</row>
    <row r="593" spans="1:28" ht="13" x14ac:dyDescent="0.15">
      <c r="A593" s="8"/>
      <c r="B593" s="8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</row>
    <row r="594" spans="1:28" ht="13" x14ac:dyDescent="0.15">
      <c r="A594" s="8"/>
      <c r="B594" s="8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</row>
    <row r="595" spans="1:28" ht="13" x14ac:dyDescent="0.15">
      <c r="A595" s="8"/>
      <c r="B595" s="8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</row>
    <row r="596" spans="1:28" ht="13" x14ac:dyDescent="0.15">
      <c r="A596" s="8"/>
      <c r="B596" s="8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</row>
    <row r="597" spans="1:28" ht="13" x14ac:dyDescent="0.15">
      <c r="A597" s="8"/>
      <c r="B597" s="8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</row>
    <row r="598" spans="1:28" ht="13" x14ac:dyDescent="0.15">
      <c r="A598" s="8"/>
      <c r="B598" s="8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</row>
    <row r="599" spans="1:28" ht="13" x14ac:dyDescent="0.15">
      <c r="A599" s="8"/>
      <c r="B599" s="8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</row>
    <row r="600" spans="1:28" ht="13" x14ac:dyDescent="0.15">
      <c r="A600" s="8"/>
      <c r="B600" s="8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</row>
    <row r="601" spans="1:28" ht="13" x14ac:dyDescent="0.15">
      <c r="A601" s="8"/>
      <c r="B601" s="8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</row>
    <row r="602" spans="1:28" ht="13" x14ac:dyDescent="0.15">
      <c r="A602" s="8"/>
      <c r="B602" s="8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</row>
    <row r="603" spans="1:28" ht="13" x14ac:dyDescent="0.15">
      <c r="A603" s="8"/>
      <c r="B603" s="8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</row>
    <row r="604" spans="1:28" ht="13" x14ac:dyDescent="0.15">
      <c r="A604" s="8"/>
      <c r="B604" s="8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</row>
    <row r="605" spans="1:28" ht="13" x14ac:dyDescent="0.15">
      <c r="A605" s="8"/>
      <c r="B605" s="8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</row>
    <row r="606" spans="1:28" ht="13" x14ac:dyDescent="0.15">
      <c r="A606" s="8"/>
      <c r="B606" s="8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</row>
    <row r="607" spans="1:28" ht="13" x14ac:dyDescent="0.15">
      <c r="A607" s="8"/>
      <c r="B607" s="8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</row>
    <row r="608" spans="1:28" ht="13" x14ac:dyDescent="0.15">
      <c r="A608" s="8"/>
      <c r="B608" s="8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</row>
    <row r="609" spans="1:28" ht="13" x14ac:dyDescent="0.15">
      <c r="A609" s="8"/>
      <c r="B609" s="8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</row>
    <row r="610" spans="1:28" ht="13" x14ac:dyDescent="0.15">
      <c r="A610" s="8"/>
      <c r="B610" s="8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</row>
    <row r="611" spans="1:28" ht="13" x14ac:dyDescent="0.15">
      <c r="A611" s="8"/>
      <c r="B611" s="8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</row>
    <row r="612" spans="1:28" ht="13" x14ac:dyDescent="0.15">
      <c r="A612" s="8"/>
      <c r="B612" s="8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</row>
    <row r="613" spans="1:28" ht="13" x14ac:dyDescent="0.15">
      <c r="A613" s="8"/>
      <c r="B613" s="8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</row>
    <row r="614" spans="1:28" ht="13" x14ac:dyDescent="0.15">
      <c r="A614" s="8"/>
      <c r="B614" s="8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</row>
    <row r="615" spans="1:28" ht="13" x14ac:dyDescent="0.15">
      <c r="A615" s="8"/>
      <c r="B615" s="8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</row>
    <row r="616" spans="1:28" ht="13" x14ac:dyDescent="0.15">
      <c r="A616" s="8"/>
      <c r="B616" s="8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</row>
    <row r="617" spans="1:28" ht="13" x14ac:dyDescent="0.15">
      <c r="A617" s="8"/>
      <c r="B617" s="8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</row>
    <row r="618" spans="1:28" ht="13" x14ac:dyDescent="0.15">
      <c r="A618" s="8"/>
      <c r="B618" s="8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</row>
    <row r="619" spans="1:28" ht="13" x14ac:dyDescent="0.15">
      <c r="A619" s="8"/>
      <c r="B619" s="8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</row>
    <row r="620" spans="1:28" ht="13" x14ac:dyDescent="0.15">
      <c r="A620" s="8"/>
      <c r="B620" s="8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</row>
    <row r="621" spans="1:28" ht="13" x14ac:dyDescent="0.15">
      <c r="A621" s="8"/>
      <c r="B621" s="8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</row>
    <row r="622" spans="1:28" ht="13" x14ac:dyDescent="0.15">
      <c r="A622" s="8"/>
      <c r="B622" s="8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</row>
    <row r="623" spans="1:28" ht="13" x14ac:dyDescent="0.15">
      <c r="A623" s="8"/>
      <c r="B623" s="8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</row>
    <row r="624" spans="1:28" ht="13" x14ac:dyDescent="0.15">
      <c r="A624" s="8"/>
      <c r="B624" s="8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</row>
    <row r="625" spans="1:28" ht="13" x14ac:dyDescent="0.15">
      <c r="A625" s="8"/>
      <c r="B625" s="8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</row>
    <row r="626" spans="1:28" ht="13" x14ac:dyDescent="0.15">
      <c r="A626" s="8"/>
      <c r="B626" s="8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</row>
    <row r="627" spans="1:28" ht="13" x14ac:dyDescent="0.15">
      <c r="A627" s="8"/>
      <c r="B627" s="8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</row>
    <row r="628" spans="1:28" ht="13" x14ac:dyDescent="0.15">
      <c r="A628" s="8"/>
      <c r="B628" s="8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</row>
    <row r="629" spans="1:28" ht="13" x14ac:dyDescent="0.15">
      <c r="A629" s="8"/>
      <c r="B629" s="8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</row>
    <row r="630" spans="1:28" ht="13" x14ac:dyDescent="0.15">
      <c r="A630" s="8"/>
      <c r="B630" s="8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</row>
    <row r="631" spans="1:28" ht="13" x14ac:dyDescent="0.15">
      <c r="A631" s="8"/>
      <c r="B631" s="8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</row>
    <row r="632" spans="1:28" ht="13" x14ac:dyDescent="0.15">
      <c r="A632" s="8"/>
      <c r="B632" s="8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</row>
    <row r="633" spans="1:28" ht="13" x14ac:dyDescent="0.15">
      <c r="A633" s="8"/>
      <c r="B633" s="8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</row>
    <row r="634" spans="1:28" ht="13" x14ac:dyDescent="0.15">
      <c r="A634" s="8"/>
      <c r="B634" s="8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</row>
    <row r="635" spans="1:28" ht="13" x14ac:dyDescent="0.15">
      <c r="A635" s="8"/>
      <c r="B635" s="8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</row>
    <row r="636" spans="1:28" ht="13" x14ac:dyDescent="0.15">
      <c r="A636" s="8"/>
      <c r="B636" s="8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</row>
    <row r="637" spans="1:28" ht="13" x14ac:dyDescent="0.15">
      <c r="A637" s="8"/>
      <c r="B637" s="8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</row>
    <row r="638" spans="1:28" ht="13" x14ac:dyDescent="0.15">
      <c r="A638" s="8"/>
      <c r="B638" s="8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</row>
    <row r="639" spans="1:28" ht="13" x14ac:dyDescent="0.15">
      <c r="A639" s="8"/>
      <c r="B639" s="8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</row>
    <row r="640" spans="1:28" ht="13" x14ac:dyDescent="0.15">
      <c r="A640" s="8"/>
      <c r="B640" s="8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</row>
    <row r="641" spans="1:28" ht="13" x14ac:dyDescent="0.15">
      <c r="A641" s="8"/>
      <c r="B641" s="8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</row>
    <row r="642" spans="1:28" ht="13" x14ac:dyDescent="0.15">
      <c r="A642" s="8"/>
      <c r="B642" s="8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</row>
    <row r="643" spans="1:28" ht="13" x14ac:dyDescent="0.15">
      <c r="A643" s="8"/>
      <c r="B643" s="8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</row>
    <row r="644" spans="1:28" ht="13" x14ac:dyDescent="0.15">
      <c r="A644" s="8"/>
      <c r="B644" s="8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</row>
    <row r="645" spans="1:28" ht="13" x14ac:dyDescent="0.15">
      <c r="A645" s="8"/>
      <c r="B645" s="8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</row>
    <row r="646" spans="1:28" ht="13" x14ac:dyDescent="0.15">
      <c r="A646" s="8"/>
      <c r="B646" s="8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</row>
    <row r="647" spans="1:28" ht="13" x14ac:dyDescent="0.15">
      <c r="A647" s="8"/>
      <c r="B647" s="8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</row>
    <row r="648" spans="1:28" ht="13" x14ac:dyDescent="0.15">
      <c r="A648" s="8"/>
      <c r="B648" s="8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</row>
    <row r="649" spans="1:28" ht="13" x14ac:dyDescent="0.15">
      <c r="A649" s="8"/>
      <c r="B649" s="8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</row>
    <row r="650" spans="1:28" ht="13" x14ac:dyDescent="0.15">
      <c r="A650" s="8"/>
      <c r="B650" s="8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</row>
    <row r="651" spans="1:28" ht="13" x14ac:dyDescent="0.15">
      <c r="A651" s="8"/>
      <c r="B651" s="8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</row>
    <row r="652" spans="1:28" ht="13" x14ac:dyDescent="0.15">
      <c r="A652" s="8"/>
      <c r="B652" s="8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</row>
    <row r="653" spans="1:28" ht="13" x14ac:dyDescent="0.15">
      <c r="A653" s="8"/>
      <c r="B653" s="8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</row>
    <row r="654" spans="1:28" ht="13" x14ac:dyDescent="0.15">
      <c r="A654" s="8"/>
      <c r="B654" s="8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</row>
    <row r="655" spans="1:28" ht="13" x14ac:dyDescent="0.15">
      <c r="A655" s="8"/>
      <c r="B655" s="8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</row>
    <row r="656" spans="1:28" ht="13" x14ac:dyDescent="0.15">
      <c r="A656" s="8"/>
      <c r="B656" s="8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</row>
    <row r="657" spans="1:28" ht="13" x14ac:dyDescent="0.15">
      <c r="A657" s="8"/>
      <c r="B657" s="8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</row>
    <row r="658" spans="1:28" ht="13" x14ac:dyDescent="0.15">
      <c r="A658" s="8"/>
      <c r="B658" s="8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</row>
    <row r="659" spans="1:28" ht="13" x14ac:dyDescent="0.15">
      <c r="A659" s="8"/>
      <c r="B659" s="8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</row>
    <row r="660" spans="1:28" ht="13" x14ac:dyDescent="0.15">
      <c r="A660" s="8"/>
      <c r="B660" s="8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</row>
    <row r="661" spans="1:28" ht="13" x14ac:dyDescent="0.15">
      <c r="A661" s="8"/>
      <c r="B661" s="8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</row>
    <row r="662" spans="1:28" ht="13" x14ac:dyDescent="0.15">
      <c r="A662" s="8"/>
      <c r="B662" s="8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</row>
    <row r="663" spans="1:28" ht="13" x14ac:dyDescent="0.15">
      <c r="A663" s="8"/>
      <c r="B663" s="8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</row>
    <row r="664" spans="1:28" ht="13" x14ac:dyDescent="0.15">
      <c r="A664" s="8"/>
      <c r="B664" s="8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</row>
    <row r="665" spans="1:28" ht="13" x14ac:dyDescent="0.15">
      <c r="A665" s="8"/>
      <c r="B665" s="8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</row>
    <row r="666" spans="1:28" ht="13" x14ac:dyDescent="0.15">
      <c r="A666" s="8"/>
      <c r="B666" s="8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</row>
    <row r="667" spans="1:28" ht="13" x14ac:dyDescent="0.15">
      <c r="A667" s="8"/>
      <c r="B667" s="8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</row>
    <row r="668" spans="1:28" ht="13" x14ac:dyDescent="0.15">
      <c r="A668" s="8"/>
      <c r="B668" s="8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</row>
    <row r="669" spans="1:28" ht="13" x14ac:dyDescent="0.15">
      <c r="A669" s="8"/>
      <c r="B669" s="8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</row>
    <row r="670" spans="1:28" ht="13" x14ac:dyDescent="0.15">
      <c r="A670" s="8"/>
      <c r="B670" s="8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</row>
    <row r="671" spans="1:28" ht="13" x14ac:dyDescent="0.15">
      <c r="A671" s="8"/>
      <c r="B671" s="8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</row>
    <row r="672" spans="1:28" ht="13" x14ac:dyDescent="0.15">
      <c r="A672" s="8"/>
      <c r="B672" s="8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</row>
    <row r="673" spans="1:28" ht="13" x14ac:dyDescent="0.15">
      <c r="A673" s="8"/>
      <c r="B673" s="8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</row>
    <row r="674" spans="1:28" ht="13" x14ac:dyDescent="0.15">
      <c r="A674" s="8"/>
      <c r="B674" s="8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</row>
    <row r="675" spans="1:28" ht="13" x14ac:dyDescent="0.15">
      <c r="A675" s="8"/>
      <c r="B675" s="8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</row>
    <row r="676" spans="1:28" ht="13" x14ac:dyDescent="0.15">
      <c r="A676" s="8"/>
      <c r="B676" s="8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</row>
    <row r="677" spans="1:28" ht="13" x14ac:dyDescent="0.15">
      <c r="A677" s="8"/>
      <c r="B677" s="8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</row>
    <row r="678" spans="1:28" ht="13" x14ac:dyDescent="0.15">
      <c r="A678" s="8"/>
      <c r="B678" s="8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</row>
    <row r="679" spans="1:28" ht="13" x14ac:dyDescent="0.15">
      <c r="A679" s="8"/>
      <c r="B679" s="8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</row>
    <row r="680" spans="1:28" ht="13" x14ac:dyDescent="0.15">
      <c r="A680" s="8"/>
      <c r="B680" s="8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</row>
    <row r="681" spans="1:28" ht="13" x14ac:dyDescent="0.15">
      <c r="A681" s="8"/>
      <c r="B681" s="8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</row>
    <row r="682" spans="1:28" ht="13" x14ac:dyDescent="0.15">
      <c r="A682" s="8"/>
      <c r="B682" s="8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</row>
    <row r="683" spans="1:28" ht="13" x14ac:dyDescent="0.15">
      <c r="A683" s="8"/>
      <c r="B683" s="8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</row>
    <row r="684" spans="1:28" ht="13" x14ac:dyDescent="0.15">
      <c r="A684" s="8"/>
      <c r="B684" s="8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</row>
    <row r="685" spans="1:28" ht="13" x14ac:dyDescent="0.15">
      <c r="A685" s="8"/>
      <c r="B685" s="8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</row>
    <row r="686" spans="1:28" ht="13" x14ac:dyDescent="0.15">
      <c r="A686" s="8"/>
      <c r="B686" s="8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</row>
    <row r="687" spans="1:28" ht="13" x14ac:dyDescent="0.15">
      <c r="A687" s="8"/>
      <c r="B687" s="8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</row>
    <row r="688" spans="1:28" ht="13" x14ac:dyDescent="0.15">
      <c r="A688" s="8"/>
      <c r="B688" s="8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</row>
    <row r="689" spans="1:28" ht="13" x14ac:dyDescent="0.15">
      <c r="A689" s="8"/>
      <c r="B689" s="8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</row>
    <row r="690" spans="1:28" ht="13" x14ac:dyDescent="0.15">
      <c r="A690" s="8"/>
      <c r="B690" s="8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</row>
    <row r="691" spans="1:28" ht="13" x14ac:dyDescent="0.15">
      <c r="A691" s="8"/>
      <c r="B691" s="8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</row>
    <row r="692" spans="1:28" ht="13" x14ac:dyDescent="0.15">
      <c r="A692" s="8"/>
      <c r="B692" s="8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</row>
    <row r="693" spans="1:28" ht="13" x14ac:dyDescent="0.15">
      <c r="A693" s="8"/>
      <c r="B693" s="8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</row>
    <row r="694" spans="1:28" ht="13" x14ac:dyDescent="0.15">
      <c r="A694" s="8"/>
      <c r="B694" s="8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</row>
    <row r="695" spans="1:28" ht="13" x14ac:dyDescent="0.15">
      <c r="A695" s="8"/>
      <c r="B695" s="8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</row>
    <row r="696" spans="1:28" ht="13" x14ac:dyDescent="0.15">
      <c r="A696" s="8"/>
      <c r="B696" s="8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</row>
    <row r="697" spans="1:28" ht="13" x14ac:dyDescent="0.15">
      <c r="A697" s="8"/>
      <c r="B697" s="8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</row>
    <row r="698" spans="1:28" ht="13" x14ac:dyDescent="0.15">
      <c r="A698" s="8"/>
      <c r="B698" s="8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</row>
    <row r="699" spans="1:28" ht="13" x14ac:dyDescent="0.15">
      <c r="A699" s="8"/>
      <c r="B699" s="8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</row>
    <row r="700" spans="1:28" ht="13" x14ac:dyDescent="0.15">
      <c r="A700" s="8"/>
      <c r="B700" s="8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</row>
    <row r="701" spans="1:28" ht="13" x14ac:dyDescent="0.15">
      <c r="A701" s="8"/>
      <c r="B701" s="8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</row>
    <row r="702" spans="1:28" ht="13" x14ac:dyDescent="0.15">
      <c r="A702" s="8"/>
      <c r="B702" s="8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</row>
    <row r="703" spans="1:28" ht="13" x14ac:dyDescent="0.15">
      <c r="A703" s="8"/>
      <c r="B703" s="8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</row>
    <row r="704" spans="1:28" ht="13" x14ac:dyDescent="0.15">
      <c r="A704" s="8"/>
      <c r="B704" s="8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</row>
    <row r="705" spans="1:28" ht="13" x14ac:dyDescent="0.15">
      <c r="A705" s="8"/>
      <c r="B705" s="8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</row>
    <row r="706" spans="1:28" ht="13" x14ac:dyDescent="0.15">
      <c r="A706" s="8"/>
      <c r="B706" s="8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</row>
    <row r="707" spans="1:28" ht="13" x14ac:dyDescent="0.15">
      <c r="A707" s="8"/>
      <c r="B707" s="8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</row>
    <row r="708" spans="1:28" ht="13" x14ac:dyDescent="0.15">
      <c r="A708" s="8"/>
      <c r="B708" s="8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</row>
    <row r="709" spans="1:28" ht="13" x14ac:dyDescent="0.15">
      <c r="A709" s="8"/>
      <c r="B709" s="8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</row>
    <row r="710" spans="1:28" ht="13" x14ac:dyDescent="0.15">
      <c r="A710" s="8"/>
      <c r="B710" s="8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</row>
    <row r="711" spans="1:28" ht="13" x14ac:dyDescent="0.15">
      <c r="A711" s="8"/>
      <c r="B711" s="8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</row>
    <row r="712" spans="1:28" ht="13" x14ac:dyDescent="0.15">
      <c r="A712" s="8"/>
      <c r="B712" s="8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</row>
    <row r="713" spans="1:28" ht="13" x14ac:dyDescent="0.15">
      <c r="A713" s="8"/>
      <c r="B713" s="8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</row>
    <row r="714" spans="1:28" ht="13" x14ac:dyDescent="0.15">
      <c r="A714" s="8"/>
      <c r="B714" s="8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</row>
    <row r="715" spans="1:28" ht="13" x14ac:dyDescent="0.15">
      <c r="A715" s="8"/>
      <c r="B715" s="8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</row>
    <row r="716" spans="1:28" ht="13" x14ac:dyDescent="0.15">
      <c r="A716" s="8"/>
      <c r="B716" s="8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</row>
    <row r="717" spans="1:28" ht="13" x14ac:dyDescent="0.15">
      <c r="A717" s="8"/>
      <c r="B717" s="8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</row>
    <row r="718" spans="1:28" ht="13" x14ac:dyDescent="0.15">
      <c r="A718" s="8"/>
      <c r="B718" s="8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</row>
    <row r="719" spans="1:28" ht="13" x14ac:dyDescent="0.15">
      <c r="A719" s="8"/>
      <c r="B719" s="8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</row>
    <row r="720" spans="1:28" ht="13" x14ac:dyDescent="0.15">
      <c r="A720" s="8"/>
      <c r="B720" s="8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</row>
    <row r="721" spans="1:28" ht="13" x14ac:dyDescent="0.15">
      <c r="A721" s="8"/>
      <c r="B721" s="8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</row>
    <row r="722" spans="1:28" ht="13" x14ac:dyDescent="0.15">
      <c r="A722" s="8"/>
      <c r="B722" s="8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</row>
    <row r="723" spans="1:28" ht="13" x14ac:dyDescent="0.15">
      <c r="A723" s="8"/>
      <c r="B723" s="8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</row>
    <row r="724" spans="1:28" ht="13" x14ac:dyDescent="0.15">
      <c r="A724" s="8"/>
      <c r="B724" s="8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</row>
    <row r="725" spans="1:28" ht="13" x14ac:dyDescent="0.15">
      <c r="A725" s="8"/>
      <c r="B725" s="8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</row>
    <row r="726" spans="1:28" ht="13" x14ac:dyDescent="0.15">
      <c r="A726" s="8"/>
      <c r="B726" s="8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</row>
    <row r="727" spans="1:28" ht="13" x14ac:dyDescent="0.15">
      <c r="A727" s="8"/>
      <c r="B727" s="8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</row>
    <row r="728" spans="1:28" ht="13" x14ac:dyDescent="0.15">
      <c r="A728" s="8"/>
      <c r="B728" s="8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</row>
    <row r="729" spans="1:28" ht="13" x14ac:dyDescent="0.15">
      <c r="A729" s="8"/>
      <c r="B729" s="8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</row>
    <row r="730" spans="1:28" ht="13" x14ac:dyDescent="0.15">
      <c r="A730" s="8"/>
      <c r="B730" s="8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</row>
    <row r="731" spans="1:28" ht="13" x14ac:dyDescent="0.15">
      <c r="A731" s="8"/>
      <c r="B731" s="8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</row>
    <row r="732" spans="1:28" ht="13" x14ac:dyDescent="0.15">
      <c r="A732" s="8"/>
      <c r="B732" s="8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</row>
    <row r="733" spans="1:28" ht="13" x14ac:dyDescent="0.15">
      <c r="A733" s="8"/>
      <c r="B733" s="8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</row>
    <row r="734" spans="1:28" ht="13" x14ac:dyDescent="0.15">
      <c r="A734" s="8"/>
      <c r="B734" s="8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</row>
    <row r="735" spans="1:28" ht="13" x14ac:dyDescent="0.15">
      <c r="A735" s="8"/>
      <c r="B735" s="8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</row>
    <row r="736" spans="1:28" ht="13" x14ac:dyDescent="0.15">
      <c r="A736" s="8"/>
      <c r="B736" s="8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</row>
    <row r="737" spans="1:28" ht="13" x14ac:dyDescent="0.15">
      <c r="A737" s="8"/>
      <c r="B737" s="8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</row>
    <row r="738" spans="1:28" ht="13" x14ac:dyDescent="0.15">
      <c r="A738" s="8"/>
      <c r="B738" s="8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</row>
    <row r="739" spans="1:28" ht="13" x14ac:dyDescent="0.15">
      <c r="A739" s="8"/>
      <c r="B739" s="8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</row>
    <row r="740" spans="1:28" ht="13" x14ac:dyDescent="0.15">
      <c r="A740" s="8"/>
      <c r="B740" s="8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</row>
    <row r="741" spans="1:28" ht="13" x14ac:dyDescent="0.15">
      <c r="A741" s="8"/>
      <c r="B741" s="8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</row>
    <row r="742" spans="1:28" ht="13" x14ac:dyDescent="0.15">
      <c r="A742" s="8"/>
      <c r="B742" s="8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</row>
    <row r="743" spans="1:28" ht="13" x14ac:dyDescent="0.15">
      <c r="A743" s="8"/>
      <c r="B743" s="8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</row>
    <row r="744" spans="1:28" ht="13" x14ac:dyDescent="0.15">
      <c r="A744" s="8"/>
      <c r="B744" s="8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</row>
    <row r="745" spans="1:28" ht="13" x14ac:dyDescent="0.15">
      <c r="A745" s="8"/>
      <c r="B745" s="8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</row>
    <row r="746" spans="1:28" ht="13" x14ac:dyDescent="0.15">
      <c r="A746" s="8"/>
      <c r="B746" s="8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</row>
    <row r="747" spans="1:28" ht="13" x14ac:dyDescent="0.15">
      <c r="A747" s="8"/>
      <c r="B747" s="8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</row>
    <row r="748" spans="1:28" ht="13" x14ac:dyDescent="0.15">
      <c r="A748" s="8"/>
      <c r="B748" s="8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</row>
    <row r="749" spans="1:28" ht="13" x14ac:dyDescent="0.15">
      <c r="A749" s="8"/>
      <c r="B749" s="8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</row>
    <row r="750" spans="1:28" ht="13" x14ac:dyDescent="0.15">
      <c r="A750" s="8"/>
      <c r="B750" s="8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</row>
    <row r="751" spans="1:28" ht="13" x14ac:dyDescent="0.15">
      <c r="A751" s="8"/>
      <c r="B751" s="8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</row>
    <row r="752" spans="1:28" ht="13" x14ac:dyDescent="0.15">
      <c r="A752" s="8"/>
      <c r="B752" s="8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</row>
    <row r="753" spans="1:28" ht="13" x14ac:dyDescent="0.15">
      <c r="A753" s="8"/>
      <c r="B753" s="8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</row>
    <row r="754" spans="1:28" ht="13" x14ac:dyDescent="0.15">
      <c r="A754" s="8"/>
      <c r="B754" s="8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</row>
    <row r="755" spans="1:28" ht="13" x14ac:dyDescent="0.15">
      <c r="A755" s="8"/>
      <c r="B755" s="8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</row>
    <row r="756" spans="1:28" ht="13" x14ac:dyDescent="0.15">
      <c r="A756" s="8"/>
      <c r="B756" s="8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</row>
    <row r="757" spans="1:28" ht="13" x14ac:dyDescent="0.15">
      <c r="A757" s="8"/>
      <c r="B757" s="8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</row>
    <row r="758" spans="1:28" ht="13" x14ac:dyDescent="0.15">
      <c r="A758" s="8"/>
      <c r="B758" s="8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</row>
    <row r="759" spans="1:28" ht="13" x14ac:dyDescent="0.15">
      <c r="A759" s="8"/>
      <c r="B759" s="8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</row>
    <row r="760" spans="1:28" ht="13" x14ac:dyDescent="0.15">
      <c r="A760" s="8"/>
      <c r="B760" s="8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</row>
    <row r="761" spans="1:28" ht="13" x14ac:dyDescent="0.15">
      <c r="A761" s="8"/>
      <c r="B761" s="8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</row>
    <row r="762" spans="1:28" ht="13" x14ac:dyDescent="0.15">
      <c r="A762" s="8"/>
      <c r="B762" s="8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</row>
    <row r="763" spans="1:28" ht="13" x14ac:dyDescent="0.15">
      <c r="A763" s="8"/>
      <c r="B763" s="8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</row>
    <row r="764" spans="1:28" ht="13" x14ac:dyDescent="0.15">
      <c r="A764" s="8"/>
      <c r="B764" s="8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</row>
    <row r="765" spans="1:28" ht="13" x14ac:dyDescent="0.15">
      <c r="A765" s="8"/>
      <c r="B765" s="8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</row>
    <row r="766" spans="1:28" ht="13" x14ac:dyDescent="0.15">
      <c r="A766" s="8"/>
      <c r="B766" s="8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</row>
    <row r="767" spans="1:28" ht="13" x14ac:dyDescent="0.15">
      <c r="A767" s="8"/>
      <c r="B767" s="8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</row>
    <row r="768" spans="1:28" ht="13" x14ac:dyDescent="0.15">
      <c r="A768" s="8"/>
      <c r="B768" s="8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</row>
    <row r="769" spans="1:28" ht="13" x14ac:dyDescent="0.15">
      <c r="A769" s="8"/>
      <c r="B769" s="8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</row>
    <row r="770" spans="1:28" ht="13" x14ac:dyDescent="0.15">
      <c r="A770" s="8"/>
      <c r="B770" s="8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</row>
    <row r="771" spans="1:28" ht="13" x14ac:dyDescent="0.15">
      <c r="A771" s="8"/>
      <c r="B771" s="8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</row>
    <row r="772" spans="1:28" ht="13" x14ac:dyDescent="0.15">
      <c r="A772" s="8"/>
      <c r="B772" s="8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</row>
    <row r="773" spans="1:28" ht="13" x14ac:dyDescent="0.15">
      <c r="A773" s="8"/>
      <c r="B773" s="8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</row>
    <row r="774" spans="1:28" ht="13" x14ac:dyDescent="0.15">
      <c r="A774" s="8"/>
      <c r="B774" s="8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</row>
    <row r="775" spans="1:28" ht="13" x14ac:dyDescent="0.15">
      <c r="A775" s="8"/>
      <c r="B775" s="8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</row>
    <row r="776" spans="1:28" ht="13" x14ac:dyDescent="0.15">
      <c r="A776" s="8"/>
      <c r="B776" s="8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</row>
    <row r="777" spans="1:28" ht="13" x14ac:dyDescent="0.15">
      <c r="A777" s="8"/>
      <c r="B777" s="8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</row>
    <row r="778" spans="1:28" ht="13" x14ac:dyDescent="0.15">
      <c r="A778" s="8"/>
      <c r="B778" s="8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</row>
    <row r="779" spans="1:28" ht="13" x14ac:dyDescent="0.15">
      <c r="A779" s="8"/>
      <c r="B779" s="8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</row>
    <row r="780" spans="1:28" ht="13" x14ac:dyDescent="0.15">
      <c r="A780" s="8"/>
      <c r="B780" s="8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</row>
    <row r="781" spans="1:28" ht="13" x14ac:dyDescent="0.15">
      <c r="A781" s="8"/>
      <c r="B781" s="8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</row>
    <row r="782" spans="1:28" ht="13" x14ac:dyDescent="0.15">
      <c r="A782" s="8"/>
      <c r="B782" s="8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</row>
    <row r="783" spans="1:28" ht="13" x14ac:dyDescent="0.15">
      <c r="A783" s="8"/>
      <c r="B783" s="8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</row>
    <row r="784" spans="1:28" ht="13" x14ac:dyDescent="0.15">
      <c r="A784" s="8"/>
      <c r="B784" s="8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</row>
    <row r="785" spans="1:28" ht="13" x14ac:dyDescent="0.15">
      <c r="A785" s="8"/>
      <c r="B785" s="8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</row>
    <row r="786" spans="1:28" ht="13" x14ac:dyDescent="0.15">
      <c r="A786" s="8"/>
      <c r="B786" s="8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</row>
    <row r="787" spans="1:28" ht="13" x14ac:dyDescent="0.15">
      <c r="A787" s="8"/>
      <c r="B787" s="8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</row>
    <row r="788" spans="1:28" ht="13" x14ac:dyDescent="0.15">
      <c r="A788" s="8"/>
      <c r="B788" s="8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</row>
    <row r="789" spans="1:28" ht="13" x14ac:dyDescent="0.15">
      <c r="A789" s="8"/>
      <c r="B789" s="8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</row>
    <row r="790" spans="1:28" ht="13" x14ac:dyDescent="0.15">
      <c r="A790" s="8"/>
      <c r="B790" s="8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</row>
    <row r="791" spans="1:28" ht="13" x14ac:dyDescent="0.15">
      <c r="A791" s="8"/>
      <c r="B791" s="8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</row>
    <row r="792" spans="1:28" ht="13" x14ac:dyDescent="0.15">
      <c r="A792" s="8"/>
      <c r="B792" s="8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</row>
    <row r="793" spans="1:28" ht="13" x14ac:dyDescent="0.15">
      <c r="A793" s="8"/>
      <c r="B793" s="8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</row>
    <row r="794" spans="1:28" ht="13" x14ac:dyDescent="0.15">
      <c r="A794" s="8"/>
      <c r="B794" s="8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</row>
    <row r="795" spans="1:28" ht="13" x14ac:dyDescent="0.15">
      <c r="A795" s="8"/>
      <c r="B795" s="8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</row>
    <row r="796" spans="1:28" ht="13" x14ac:dyDescent="0.15">
      <c r="A796" s="8"/>
      <c r="B796" s="8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</row>
    <row r="797" spans="1:28" ht="13" x14ac:dyDescent="0.15">
      <c r="A797" s="8"/>
      <c r="B797" s="8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</row>
    <row r="798" spans="1:28" ht="13" x14ac:dyDescent="0.15">
      <c r="A798" s="8"/>
      <c r="B798" s="8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</row>
    <row r="799" spans="1:28" ht="13" x14ac:dyDescent="0.15">
      <c r="A799" s="8"/>
      <c r="B799" s="8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</row>
    <row r="800" spans="1:28" ht="13" x14ac:dyDescent="0.15">
      <c r="A800" s="8"/>
      <c r="B800" s="8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</row>
    <row r="801" spans="1:28" ht="13" x14ac:dyDescent="0.15">
      <c r="A801" s="8"/>
      <c r="B801" s="8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</row>
    <row r="802" spans="1:28" ht="13" x14ac:dyDescent="0.15">
      <c r="A802" s="8"/>
      <c r="B802" s="8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</row>
    <row r="803" spans="1:28" ht="13" x14ac:dyDescent="0.15">
      <c r="A803" s="8"/>
      <c r="B803" s="8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</row>
    <row r="804" spans="1:28" ht="13" x14ac:dyDescent="0.15">
      <c r="A804" s="8"/>
      <c r="B804" s="8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</row>
    <row r="805" spans="1:28" ht="13" x14ac:dyDescent="0.15">
      <c r="A805" s="8"/>
      <c r="B805" s="8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</row>
    <row r="806" spans="1:28" ht="13" x14ac:dyDescent="0.15">
      <c r="A806" s="8"/>
      <c r="B806" s="8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</row>
    <row r="807" spans="1:28" ht="13" x14ac:dyDescent="0.15">
      <c r="A807" s="8"/>
      <c r="B807" s="8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</row>
    <row r="808" spans="1:28" ht="13" x14ac:dyDescent="0.15">
      <c r="A808" s="8"/>
      <c r="B808" s="8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</row>
    <row r="809" spans="1:28" ht="13" x14ac:dyDescent="0.15">
      <c r="A809" s="8"/>
      <c r="B809" s="8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</row>
    <row r="810" spans="1:28" ht="13" x14ac:dyDescent="0.15">
      <c r="A810" s="8"/>
      <c r="B810" s="8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</row>
    <row r="811" spans="1:28" ht="13" x14ac:dyDescent="0.15">
      <c r="A811" s="8"/>
      <c r="B811" s="8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</row>
    <row r="812" spans="1:28" ht="13" x14ac:dyDescent="0.15">
      <c r="A812" s="8"/>
      <c r="B812" s="8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</row>
    <row r="813" spans="1:28" ht="13" x14ac:dyDescent="0.15">
      <c r="A813" s="8"/>
      <c r="B813" s="8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</row>
    <row r="814" spans="1:28" ht="13" x14ac:dyDescent="0.15">
      <c r="A814" s="8"/>
      <c r="B814" s="8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</row>
    <row r="815" spans="1:28" ht="13" x14ac:dyDescent="0.15">
      <c r="A815" s="8"/>
      <c r="B815" s="8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</row>
    <row r="816" spans="1:28" ht="13" x14ac:dyDescent="0.15">
      <c r="A816" s="8"/>
      <c r="B816" s="8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</row>
    <row r="817" spans="1:28" ht="13" x14ac:dyDescent="0.15">
      <c r="A817" s="8"/>
      <c r="B817" s="8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</row>
    <row r="818" spans="1:28" ht="13" x14ac:dyDescent="0.15">
      <c r="A818" s="8"/>
      <c r="B818" s="8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</row>
    <row r="819" spans="1:28" ht="13" x14ac:dyDescent="0.15">
      <c r="A819" s="8"/>
      <c r="B819" s="8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</row>
    <row r="820" spans="1:28" ht="13" x14ac:dyDescent="0.15">
      <c r="A820" s="8"/>
      <c r="B820" s="8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</row>
    <row r="821" spans="1:28" ht="13" x14ac:dyDescent="0.15">
      <c r="A821" s="8"/>
      <c r="B821" s="8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</row>
    <row r="822" spans="1:28" ht="13" x14ac:dyDescent="0.15">
      <c r="A822" s="8"/>
      <c r="B822" s="8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</row>
    <row r="823" spans="1:28" ht="13" x14ac:dyDescent="0.15">
      <c r="A823" s="8"/>
      <c r="B823" s="8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</row>
    <row r="824" spans="1:28" ht="13" x14ac:dyDescent="0.15">
      <c r="A824" s="8"/>
      <c r="B824" s="8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</row>
    <row r="825" spans="1:28" ht="13" x14ac:dyDescent="0.15">
      <c r="A825" s="8"/>
      <c r="B825" s="8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</row>
    <row r="826" spans="1:28" ht="13" x14ac:dyDescent="0.15">
      <c r="A826" s="8"/>
      <c r="B826" s="8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</row>
    <row r="827" spans="1:28" ht="13" x14ac:dyDescent="0.15">
      <c r="A827" s="8"/>
      <c r="B827" s="8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</row>
    <row r="828" spans="1:28" ht="13" x14ac:dyDescent="0.15">
      <c r="A828" s="8"/>
      <c r="B828" s="8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</row>
    <row r="829" spans="1:28" ht="13" x14ac:dyDescent="0.15">
      <c r="A829" s="8"/>
      <c r="B829" s="8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</row>
    <row r="830" spans="1:28" ht="13" x14ac:dyDescent="0.15">
      <c r="A830" s="8"/>
      <c r="B830" s="8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</row>
    <row r="831" spans="1:28" ht="13" x14ac:dyDescent="0.15">
      <c r="A831" s="8"/>
      <c r="B831" s="8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</row>
    <row r="832" spans="1:28" ht="13" x14ac:dyDescent="0.15">
      <c r="A832" s="8"/>
      <c r="B832" s="8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</row>
    <row r="833" spans="1:28" ht="13" x14ac:dyDescent="0.15">
      <c r="A833" s="8"/>
      <c r="B833" s="8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</row>
    <row r="834" spans="1:28" ht="13" x14ac:dyDescent="0.15">
      <c r="A834" s="8"/>
      <c r="B834" s="8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</row>
    <row r="835" spans="1:28" ht="13" x14ac:dyDescent="0.15">
      <c r="A835" s="8"/>
      <c r="B835" s="8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</row>
    <row r="836" spans="1:28" ht="13" x14ac:dyDescent="0.15">
      <c r="A836" s="8"/>
      <c r="B836" s="8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</row>
    <row r="837" spans="1:28" ht="13" x14ac:dyDescent="0.15">
      <c r="A837" s="8"/>
      <c r="B837" s="8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</row>
    <row r="838" spans="1:28" ht="13" x14ac:dyDescent="0.15">
      <c r="A838" s="8"/>
      <c r="B838" s="8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</row>
    <row r="839" spans="1:28" ht="13" x14ac:dyDescent="0.15">
      <c r="A839" s="8"/>
      <c r="B839" s="8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</row>
    <row r="840" spans="1:28" ht="13" x14ac:dyDescent="0.15">
      <c r="A840" s="8"/>
      <c r="B840" s="8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</row>
    <row r="841" spans="1:28" ht="13" x14ac:dyDescent="0.15">
      <c r="A841" s="8"/>
      <c r="B841" s="8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</row>
    <row r="842" spans="1:28" ht="13" x14ac:dyDescent="0.15">
      <c r="A842" s="8"/>
      <c r="B842" s="8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</row>
    <row r="843" spans="1:28" ht="13" x14ac:dyDescent="0.15">
      <c r="A843" s="8"/>
      <c r="B843" s="8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</row>
    <row r="844" spans="1:28" ht="13" x14ac:dyDescent="0.15">
      <c r="A844" s="8"/>
      <c r="B844" s="8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</row>
    <row r="845" spans="1:28" ht="13" x14ac:dyDescent="0.15">
      <c r="A845" s="8"/>
      <c r="B845" s="8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</row>
    <row r="846" spans="1:28" ht="13" x14ac:dyDescent="0.15">
      <c r="A846" s="8"/>
      <c r="B846" s="8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</row>
    <row r="847" spans="1:28" ht="13" x14ac:dyDescent="0.15">
      <c r="A847" s="8"/>
      <c r="B847" s="8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</row>
    <row r="848" spans="1:28" ht="13" x14ac:dyDescent="0.15">
      <c r="A848" s="8"/>
      <c r="B848" s="8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</row>
    <row r="849" spans="1:28" ht="13" x14ac:dyDescent="0.15">
      <c r="A849" s="8"/>
      <c r="B849" s="8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</row>
    <row r="850" spans="1:28" ht="13" x14ac:dyDescent="0.15">
      <c r="A850" s="8"/>
      <c r="B850" s="8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</row>
    <row r="851" spans="1:28" ht="13" x14ac:dyDescent="0.15">
      <c r="A851" s="8"/>
      <c r="B851" s="8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</row>
    <row r="852" spans="1:28" ht="13" x14ac:dyDescent="0.15">
      <c r="A852" s="8"/>
      <c r="B852" s="8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</row>
    <row r="853" spans="1:28" ht="13" x14ac:dyDescent="0.15">
      <c r="A853" s="8"/>
      <c r="B853" s="8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</row>
    <row r="854" spans="1:28" ht="13" x14ac:dyDescent="0.15">
      <c r="A854" s="8"/>
      <c r="B854" s="8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</row>
    <row r="855" spans="1:28" ht="13" x14ac:dyDescent="0.15">
      <c r="A855" s="8"/>
      <c r="B855" s="8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</row>
    <row r="856" spans="1:28" ht="13" x14ac:dyDescent="0.15">
      <c r="A856" s="8"/>
      <c r="B856" s="8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</row>
    <row r="857" spans="1:28" ht="13" x14ac:dyDescent="0.15">
      <c r="A857" s="8"/>
      <c r="B857" s="8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</row>
    <row r="858" spans="1:28" ht="13" x14ac:dyDescent="0.15">
      <c r="A858" s="8"/>
      <c r="B858" s="8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</row>
    <row r="859" spans="1:28" ht="13" x14ac:dyDescent="0.15">
      <c r="A859" s="8"/>
      <c r="B859" s="8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</row>
    <row r="860" spans="1:28" ht="13" x14ac:dyDescent="0.15">
      <c r="A860" s="8"/>
      <c r="B860" s="8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</row>
    <row r="861" spans="1:28" ht="13" x14ac:dyDescent="0.15">
      <c r="A861" s="8"/>
      <c r="B861" s="8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</row>
    <row r="862" spans="1:28" ht="13" x14ac:dyDescent="0.15">
      <c r="A862" s="8"/>
      <c r="B862" s="8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</row>
    <row r="863" spans="1:28" ht="13" x14ac:dyDescent="0.15">
      <c r="A863" s="8"/>
      <c r="B863" s="8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</row>
    <row r="864" spans="1:28" ht="13" x14ac:dyDescent="0.15">
      <c r="A864" s="8"/>
      <c r="B864" s="8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</row>
    <row r="865" spans="1:28" ht="13" x14ac:dyDescent="0.15">
      <c r="A865" s="8"/>
      <c r="B865" s="8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</row>
    <row r="866" spans="1:28" ht="13" x14ac:dyDescent="0.15">
      <c r="A866" s="8"/>
      <c r="B866" s="8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</row>
    <row r="867" spans="1:28" ht="13" x14ac:dyDescent="0.15">
      <c r="A867" s="8"/>
      <c r="B867" s="8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</row>
    <row r="868" spans="1:28" ht="13" x14ac:dyDescent="0.15">
      <c r="A868" s="8"/>
      <c r="B868" s="8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</row>
    <row r="869" spans="1:28" ht="13" x14ac:dyDescent="0.15">
      <c r="A869" s="8"/>
      <c r="B869" s="8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</row>
    <row r="870" spans="1:28" ht="13" x14ac:dyDescent="0.15">
      <c r="A870" s="8"/>
      <c r="B870" s="8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</row>
    <row r="871" spans="1:28" ht="13" x14ac:dyDescent="0.15">
      <c r="A871" s="8"/>
      <c r="B871" s="8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</row>
    <row r="872" spans="1:28" ht="13" x14ac:dyDescent="0.15">
      <c r="A872" s="8"/>
      <c r="B872" s="8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</row>
    <row r="873" spans="1:28" ht="13" x14ac:dyDescent="0.15">
      <c r="A873" s="8"/>
      <c r="B873" s="8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</row>
    <row r="874" spans="1:28" ht="13" x14ac:dyDescent="0.15">
      <c r="A874" s="8"/>
      <c r="B874" s="8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</row>
    <row r="875" spans="1:28" ht="13" x14ac:dyDescent="0.15">
      <c r="A875" s="8"/>
      <c r="B875" s="8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</row>
    <row r="876" spans="1:28" ht="13" x14ac:dyDescent="0.15">
      <c r="A876" s="8"/>
      <c r="B876" s="8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</row>
    <row r="877" spans="1:28" ht="13" x14ac:dyDescent="0.15">
      <c r="A877" s="8"/>
      <c r="B877" s="8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</row>
    <row r="878" spans="1:28" ht="13" x14ac:dyDescent="0.15">
      <c r="A878" s="8"/>
      <c r="B878" s="8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</row>
    <row r="879" spans="1:28" ht="13" x14ac:dyDescent="0.15">
      <c r="A879" s="8"/>
      <c r="B879" s="8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</row>
    <row r="880" spans="1:28" ht="13" x14ac:dyDescent="0.15">
      <c r="A880" s="8"/>
      <c r="B880" s="8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</row>
    <row r="881" spans="1:28" ht="13" x14ac:dyDescent="0.15">
      <c r="A881" s="8"/>
      <c r="B881" s="8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</row>
    <row r="882" spans="1:28" ht="13" x14ac:dyDescent="0.15">
      <c r="A882" s="8"/>
      <c r="B882" s="8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</row>
    <row r="883" spans="1:28" ht="13" x14ac:dyDescent="0.15">
      <c r="A883" s="8"/>
      <c r="B883" s="8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</row>
    <row r="884" spans="1:28" ht="13" x14ac:dyDescent="0.15">
      <c r="A884" s="8"/>
      <c r="B884" s="8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</row>
    <row r="885" spans="1:28" ht="13" x14ac:dyDescent="0.15">
      <c r="A885" s="8"/>
      <c r="B885" s="8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</row>
    <row r="886" spans="1:28" ht="13" x14ac:dyDescent="0.15">
      <c r="A886" s="8"/>
      <c r="B886" s="8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</row>
    <row r="887" spans="1:28" ht="13" x14ac:dyDescent="0.15">
      <c r="A887" s="8"/>
      <c r="B887" s="8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</row>
    <row r="888" spans="1:28" ht="13" x14ac:dyDescent="0.15">
      <c r="A888" s="8"/>
      <c r="B888" s="8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</row>
    <row r="889" spans="1:28" ht="13" x14ac:dyDescent="0.15">
      <c r="A889" s="8"/>
      <c r="B889" s="8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</row>
    <row r="890" spans="1:28" ht="13" x14ac:dyDescent="0.15">
      <c r="A890" s="8"/>
      <c r="B890" s="8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</row>
    <row r="891" spans="1:28" ht="13" x14ac:dyDescent="0.15">
      <c r="A891" s="8"/>
      <c r="B891" s="8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</row>
    <row r="892" spans="1:28" ht="13" x14ac:dyDescent="0.15">
      <c r="A892" s="8"/>
      <c r="B892" s="8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</row>
    <row r="893" spans="1:28" ht="13" x14ac:dyDescent="0.15">
      <c r="A893" s="8"/>
      <c r="B893" s="8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</row>
    <row r="894" spans="1:28" ht="13" x14ac:dyDescent="0.15">
      <c r="A894" s="8"/>
      <c r="B894" s="8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</row>
    <row r="895" spans="1:28" ht="13" x14ac:dyDescent="0.15">
      <c r="A895" s="8"/>
      <c r="B895" s="8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</row>
    <row r="896" spans="1:28" ht="13" x14ac:dyDescent="0.15">
      <c r="A896" s="8"/>
      <c r="B896" s="8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</row>
    <row r="897" spans="1:28" ht="13" x14ac:dyDescent="0.15">
      <c r="A897" s="8"/>
      <c r="B897" s="8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</row>
    <row r="898" spans="1:28" ht="13" x14ac:dyDescent="0.15">
      <c r="A898" s="8"/>
      <c r="B898" s="8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</row>
    <row r="899" spans="1:28" ht="13" x14ac:dyDescent="0.15">
      <c r="A899" s="8"/>
      <c r="B899" s="8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</row>
    <row r="900" spans="1:28" ht="13" x14ac:dyDescent="0.15">
      <c r="A900" s="8"/>
      <c r="B900" s="8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</row>
    <row r="901" spans="1:28" ht="13" x14ac:dyDescent="0.15">
      <c r="A901" s="8"/>
      <c r="B901" s="8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</row>
    <row r="902" spans="1:28" ht="13" x14ac:dyDescent="0.15">
      <c r="A902" s="8"/>
      <c r="B902" s="8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</row>
    <row r="903" spans="1:28" ht="13" x14ac:dyDescent="0.15">
      <c r="A903" s="8"/>
      <c r="B903" s="8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</row>
    <row r="904" spans="1:28" ht="13" x14ac:dyDescent="0.15">
      <c r="A904" s="8"/>
      <c r="B904" s="8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</row>
    <row r="905" spans="1:28" ht="13" x14ac:dyDescent="0.15">
      <c r="A905" s="8"/>
      <c r="B905" s="8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</row>
    <row r="906" spans="1:28" ht="13" x14ac:dyDescent="0.15">
      <c r="A906" s="8"/>
      <c r="B906" s="8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</row>
    <row r="907" spans="1:28" ht="13" x14ac:dyDescent="0.15">
      <c r="A907" s="8"/>
      <c r="B907" s="8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</row>
    <row r="908" spans="1:28" ht="13" x14ac:dyDescent="0.15">
      <c r="A908" s="8"/>
      <c r="B908" s="8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</row>
    <row r="909" spans="1:28" ht="13" x14ac:dyDescent="0.15">
      <c r="A909" s="8"/>
      <c r="B909" s="8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</row>
    <row r="910" spans="1:28" ht="13" x14ac:dyDescent="0.15">
      <c r="A910" s="8"/>
      <c r="B910" s="8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</row>
    <row r="911" spans="1:28" ht="13" x14ac:dyDescent="0.15">
      <c r="A911" s="8"/>
      <c r="B911" s="8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</row>
    <row r="912" spans="1:28" ht="13" x14ac:dyDescent="0.15">
      <c r="A912" s="8"/>
      <c r="B912" s="8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</row>
    <row r="913" spans="1:28" ht="13" x14ac:dyDescent="0.15">
      <c r="A913" s="8"/>
      <c r="B913" s="8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</row>
    <row r="914" spans="1:28" ht="13" x14ac:dyDescent="0.15">
      <c r="A914" s="8"/>
      <c r="B914" s="8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</row>
    <row r="915" spans="1:28" ht="13" x14ac:dyDescent="0.15">
      <c r="A915" s="8"/>
      <c r="B915" s="8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</row>
    <row r="916" spans="1:28" ht="13" x14ac:dyDescent="0.15">
      <c r="A916" s="8"/>
      <c r="B916" s="8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</row>
    <row r="917" spans="1:28" ht="13" x14ac:dyDescent="0.15">
      <c r="A917" s="8"/>
      <c r="B917" s="8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</row>
    <row r="918" spans="1:28" ht="13" x14ac:dyDescent="0.15">
      <c r="A918" s="8"/>
      <c r="B918" s="8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</row>
    <row r="919" spans="1:28" ht="13" x14ac:dyDescent="0.15">
      <c r="A919" s="8"/>
      <c r="B919" s="8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</row>
    <row r="920" spans="1:28" ht="13" x14ac:dyDescent="0.15">
      <c r="A920" s="8"/>
      <c r="B920" s="8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</row>
    <row r="921" spans="1:28" ht="13" x14ac:dyDescent="0.15">
      <c r="A921" s="8"/>
      <c r="B921" s="8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</row>
    <row r="922" spans="1:28" ht="13" x14ac:dyDescent="0.15">
      <c r="A922" s="8"/>
      <c r="B922" s="8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</row>
    <row r="923" spans="1:28" ht="13" x14ac:dyDescent="0.15">
      <c r="A923" s="8"/>
      <c r="B923" s="8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</row>
    <row r="924" spans="1:28" ht="13" x14ac:dyDescent="0.15">
      <c r="A924" s="8"/>
      <c r="B924" s="8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</row>
    <row r="925" spans="1:28" ht="13" x14ac:dyDescent="0.15">
      <c r="A925" s="8"/>
      <c r="B925" s="8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</row>
    <row r="926" spans="1:28" ht="13" x14ac:dyDescent="0.15">
      <c r="A926" s="8"/>
      <c r="B926" s="8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</row>
    <row r="927" spans="1:28" ht="13" x14ac:dyDescent="0.15">
      <c r="A927" s="8"/>
      <c r="B927" s="8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</row>
    <row r="928" spans="1:28" ht="13" x14ac:dyDescent="0.15">
      <c r="A928" s="8"/>
      <c r="B928" s="8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</row>
    <row r="929" spans="1:28" ht="13" x14ac:dyDescent="0.15">
      <c r="A929" s="8"/>
      <c r="B929" s="8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</row>
    <row r="930" spans="1:28" ht="13" x14ac:dyDescent="0.15">
      <c r="A930" s="8"/>
      <c r="B930" s="8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</row>
    <row r="931" spans="1:28" ht="13" x14ac:dyDescent="0.15">
      <c r="A931" s="8"/>
      <c r="B931" s="8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</row>
    <row r="932" spans="1:28" ht="13" x14ac:dyDescent="0.15">
      <c r="A932" s="8"/>
      <c r="B932" s="8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</row>
    <row r="933" spans="1:28" ht="13" x14ac:dyDescent="0.15">
      <c r="A933" s="8"/>
      <c r="B933" s="8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</row>
    <row r="934" spans="1:28" ht="13" x14ac:dyDescent="0.15">
      <c r="A934" s="8"/>
      <c r="B934" s="8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</row>
    <row r="935" spans="1:28" ht="13" x14ac:dyDescent="0.15">
      <c r="A935" s="8"/>
      <c r="B935" s="8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</row>
    <row r="936" spans="1:28" ht="13" x14ac:dyDescent="0.15">
      <c r="A936" s="8"/>
      <c r="B936" s="8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</row>
    <row r="937" spans="1:28" ht="13" x14ac:dyDescent="0.15">
      <c r="A937" s="8"/>
      <c r="B937" s="8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</row>
    <row r="938" spans="1:28" ht="13" x14ac:dyDescent="0.15">
      <c r="A938" s="8"/>
      <c r="B938" s="8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</row>
    <row r="939" spans="1:28" ht="13" x14ac:dyDescent="0.15">
      <c r="A939" s="8"/>
      <c r="B939" s="8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</row>
    <row r="940" spans="1:28" ht="13" x14ac:dyDescent="0.15">
      <c r="A940" s="8"/>
      <c r="B940" s="8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</row>
    <row r="941" spans="1:28" ht="13" x14ac:dyDescent="0.15">
      <c r="A941" s="8"/>
      <c r="B941" s="8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</row>
    <row r="942" spans="1:28" ht="13" x14ac:dyDescent="0.15">
      <c r="A942" s="8"/>
      <c r="B942" s="8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</row>
    <row r="943" spans="1:28" ht="13" x14ac:dyDescent="0.15">
      <c r="A943" s="8"/>
      <c r="B943" s="8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</row>
    <row r="944" spans="1:28" ht="13" x14ac:dyDescent="0.15">
      <c r="A944" s="8"/>
      <c r="B944" s="8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</row>
    <row r="945" spans="1:28" ht="13" x14ac:dyDescent="0.15">
      <c r="A945" s="8"/>
      <c r="B945" s="8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</row>
    <row r="946" spans="1:28" ht="13" x14ac:dyDescent="0.15">
      <c r="A946" s="8"/>
      <c r="B946" s="8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</row>
    <row r="947" spans="1:28" ht="13" x14ac:dyDescent="0.15">
      <c r="A947" s="8"/>
      <c r="B947" s="8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</row>
    <row r="948" spans="1:28" ht="13" x14ac:dyDescent="0.15">
      <c r="A948" s="8"/>
      <c r="B948" s="8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</row>
    <row r="949" spans="1:28" ht="13" x14ac:dyDescent="0.15">
      <c r="A949" s="8"/>
      <c r="B949" s="8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</row>
    <row r="950" spans="1:28" ht="13" x14ac:dyDescent="0.15">
      <c r="A950" s="8"/>
      <c r="B950" s="8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</row>
    <row r="951" spans="1:28" ht="13" x14ac:dyDescent="0.15">
      <c r="A951" s="8"/>
      <c r="B951" s="8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</row>
    <row r="952" spans="1:28" ht="13" x14ac:dyDescent="0.15">
      <c r="A952" s="8"/>
      <c r="B952" s="8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</row>
    <row r="953" spans="1:28" ht="13" x14ac:dyDescent="0.15">
      <c r="A953" s="8"/>
      <c r="B953" s="8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</row>
    <row r="954" spans="1:28" ht="13" x14ac:dyDescent="0.15">
      <c r="A954" s="8"/>
      <c r="B954" s="8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</row>
    <row r="955" spans="1:28" ht="13" x14ac:dyDescent="0.15">
      <c r="A955" s="8"/>
      <c r="B955" s="8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</row>
    <row r="956" spans="1:28" ht="13" x14ac:dyDescent="0.15">
      <c r="A956" s="8"/>
      <c r="B956" s="8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</row>
    <row r="957" spans="1:28" ht="13" x14ac:dyDescent="0.15">
      <c r="A957" s="8"/>
      <c r="B957" s="8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</row>
    <row r="958" spans="1:28" ht="13" x14ac:dyDescent="0.15">
      <c r="A958" s="8"/>
      <c r="B958" s="8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</row>
    <row r="959" spans="1:28" ht="13" x14ac:dyDescent="0.15">
      <c r="A959" s="8"/>
      <c r="B959" s="8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</row>
    <row r="960" spans="1:28" ht="13" x14ac:dyDescent="0.15">
      <c r="A960" s="8"/>
      <c r="B960" s="8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</row>
    <row r="961" spans="1:28" ht="13" x14ac:dyDescent="0.15">
      <c r="A961" s="8"/>
      <c r="B961" s="8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</row>
    <row r="962" spans="1:28" ht="13" x14ac:dyDescent="0.15">
      <c r="A962" s="8"/>
      <c r="B962" s="8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</row>
    <row r="963" spans="1:28" ht="13" x14ac:dyDescent="0.15">
      <c r="A963" s="8"/>
      <c r="B963" s="8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</row>
    <row r="964" spans="1:28" ht="13" x14ac:dyDescent="0.15">
      <c r="A964" s="8"/>
      <c r="B964" s="8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</row>
    <row r="965" spans="1:28" ht="13" x14ac:dyDescent="0.15">
      <c r="A965" s="8"/>
      <c r="B965" s="8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</row>
    <row r="966" spans="1:28" ht="13" x14ac:dyDescent="0.15">
      <c r="A966" s="8"/>
      <c r="B966" s="8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</row>
    <row r="967" spans="1:28" ht="13" x14ac:dyDescent="0.15">
      <c r="A967" s="8"/>
      <c r="B967" s="8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</row>
    <row r="968" spans="1:28" ht="13" x14ac:dyDescent="0.15">
      <c r="A968" s="8"/>
      <c r="B968" s="8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</row>
    <row r="969" spans="1:28" ht="13" x14ac:dyDescent="0.15">
      <c r="A969" s="8"/>
      <c r="B969" s="8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</row>
    <row r="970" spans="1:28" ht="13" x14ac:dyDescent="0.15">
      <c r="A970" s="8"/>
      <c r="B970" s="8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</row>
    <row r="971" spans="1:28" ht="13" x14ac:dyDescent="0.15">
      <c r="A971" s="8"/>
      <c r="B971" s="8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</row>
    <row r="972" spans="1:28" ht="13" x14ac:dyDescent="0.15">
      <c r="A972" s="8"/>
      <c r="B972" s="8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</row>
    <row r="973" spans="1:28" ht="13" x14ac:dyDescent="0.15">
      <c r="A973" s="8"/>
      <c r="B973" s="8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</row>
    <row r="974" spans="1:28" ht="13" x14ac:dyDescent="0.15">
      <c r="A974" s="8"/>
      <c r="B974" s="8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</row>
    <row r="975" spans="1:28" ht="13" x14ac:dyDescent="0.15">
      <c r="A975" s="8"/>
      <c r="B975" s="8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</row>
    <row r="976" spans="1:28" ht="13" x14ac:dyDescent="0.15">
      <c r="A976" s="8"/>
      <c r="B976" s="8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</row>
    <row r="977" spans="1:28" ht="13" x14ac:dyDescent="0.15">
      <c r="A977" s="8"/>
      <c r="B977" s="8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</row>
    <row r="978" spans="1:28" ht="13" x14ac:dyDescent="0.15">
      <c r="A978" s="8"/>
      <c r="B978" s="8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</row>
    <row r="979" spans="1:28" ht="13" x14ac:dyDescent="0.15">
      <c r="A979" s="8"/>
      <c r="B979" s="8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</row>
    <row r="980" spans="1:28" ht="13" x14ac:dyDescent="0.15">
      <c r="A980" s="8"/>
      <c r="B980" s="8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</row>
    <row r="981" spans="1:28" ht="13" x14ac:dyDescent="0.15">
      <c r="A981" s="8"/>
      <c r="B981" s="8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</row>
    <row r="982" spans="1:28" ht="13" x14ac:dyDescent="0.15">
      <c r="A982" s="8"/>
      <c r="B982" s="8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</row>
    <row r="983" spans="1:28" ht="13" x14ac:dyDescent="0.15">
      <c r="A983" s="8"/>
      <c r="B983" s="8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</row>
    <row r="984" spans="1:28" ht="13" x14ac:dyDescent="0.15">
      <c r="A984" s="8"/>
      <c r="B984" s="8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</row>
    <row r="985" spans="1:28" ht="13" x14ac:dyDescent="0.15">
      <c r="A985" s="8"/>
      <c r="B985" s="8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</row>
    <row r="986" spans="1:28" ht="13" x14ac:dyDescent="0.15">
      <c r="A986" s="8"/>
      <c r="B986" s="8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</row>
    <row r="987" spans="1:28" ht="13" x14ac:dyDescent="0.15">
      <c r="A987" s="8"/>
      <c r="B987" s="8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</row>
    <row r="988" spans="1:28" ht="13" x14ac:dyDescent="0.15">
      <c r="A988" s="8"/>
      <c r="B988" s="8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</row>
    <row r="989" spans="1:28" ht="13" x14ac:dyDescent="0.15">
      <c r="A989" s="8"/>
      <c r="B989" s="8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</row>
    <row r="990" spans="1:28" ht="13" x14ac:dyDescent="0.15">
      <c r="A990" s="8"/>
      <c r="B990" s="8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</row>
    <row r="991" spans="1:28" ht="13" x14ac:dyDescent="0.15">
      <c r="A991" s="8"/>
      <c r="B991" s="8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</row>
    <row r="992" spans="1:28" ht="13" x14ac:dyDescent="0.15">
      <c r="A992" s="8"/>
      <c r="B992" s="8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</row>
    <row r="993" spans="1:28" ht="13" x14ac:dyDescent="0.15">
      <c r="A993" s="8"/>
      <c r="B993" s="8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</row>
    <row r="994" spans="1:28" ht="13" x14ac:dyDescent="0.15">
      <c r="A994" s="8"/>
      <c r="B994" s="8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</row>
    <row r="995" spans="1:28" ht="13" x14ac:dyDescent="0.15">
      <c r="A995" s="8"/>
      <c r="B995" s="8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  <c r="AB995" s="2"/>
    </row>
    <row r="996" spans="1:28" ht="13" x14ac:dyDescent="0.15">
      <c r="A996" s="8"/>
      <c r="B996" s="8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  <c r="AB996" s="2"/>
    </row>
    <row r="997" spans="1:28" ht="13" x14ac:dyDescent="0.15">
      <c r="A997" s="8"/>
      <c r="B997" s="8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  <c r="AB997" s="2"/>
    </row>
    <row r="998" spans="1:28" ht="13" x14ac:dyDescent="0.15">
      <c r="A998" s="8"/>
      <c r="B998" s="8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  <c r="AB998" s="2"/>
    </row>
    <row r="999" spans="1:28" ht="13" x14ac:dyDescent="0.15">
      <c r="A999" s="8"/>
      <c r="B999" s="8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  <c r="AB999" s="2"/>
    </row>
    <row r="1000" spans="1:28" ht="13" x14ac:dyDescent="0.15">
      <c r="A1000" s="8"/>
      <c r="B1000" s="8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  <c r="AB1000" s="2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E06666"/>
    <outlinePr summaryBelow="0" summaryRight="0"/>
  </sheetPr>
  <dimension ref="A1:AB999"/>
  <sheetViews>
    <sheetView workbookViewId="0">
      <selection sqref="A1:XFD1"/>
    </sheetView>
  </sheetViews>
  <sheetFormatPr baseColWidth="10" defaultColWidth="12.6640625" defaultRowHeight="15.75" customHeight="1" x14ac:dyDescent="0.15"/>
  <cols>
    <col min="7" max="7" width="21.6640625" customWidth="1"/>
  </cols>
  <sheetData>
    <row r="1" spans="1:28" ht="15.75" customHeight="1" x14ac:dyDescent="0.15">
      <c r="A1" s="1" t="s">
        <v>32</v>
      </c>
      <c r="B1" s="1" t="s">
        <v>14</v>
      </c>
      <c r="C1" s="5" t="s">
        <v>15</v>
      </c>
      <c r="D1" s="5" t="s">
        <v>16</v>
      </c>
      <c r="E1" s="5" t="s">
        <v>33</v>
      </c>
      <c r="F1" s="5" t="s">
        <v>17</v>
      </c>
      <c r="G1" s="5" t="s">
        <v>34</v>
      </c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8" ht="15.75" customHeight="1" x14ac:dyDescent="0.15">
      <c r="A2" s="3">
        <v>5</v>
      </c>
      <c r="B2" s="3">
        <v>1</v>
      </c>
      <c r="C2" s="4">
        <v>0</v>
      </c>
      <c r="D2" s="2">
        <f t="shared" ref="D2:D3" si="0">(B2+C2)-1</f>
        <v>0</v>
      </c>
      <c r="E2" s="2">
        <f>D3</f>
        <v>3</v>
      </c>
      <c r="F2" s="2">
        <f>SUM(B2:B3)</f>
        <v>4</v>
      </c>
      <c r="G2" s="2">
        <f>SUM(A2*B2,A3*B3)/F2</f>
        <v>10.25</v>
      </c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spans="1:28" ht="15.75" customHeight="1" x14ac:dyDescent="0.15">
      <c r="A3" s="3">
        <v>12</v>
      </c>
      <c r="B3" s="3">
        <f>3*B2</f>
        <v>3</v>
      </c>
      <c r="C3" s="2">
        <f>D2+1</f>
        <v>1</v>
      </c>
      <c r="D3" s="2">
        <f t="shared" si="0"/>
        <v>3</v>
      </c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spans="1:28" ht="15.75" customHeight="1" x14ac:dyDescent="0.15">
      <c r="A4" s="4"/>
      <c r="B4" s="4"/>
      <c r="C4" s="4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</row>
    <row r="5" spans="1:28" ht="15.75" customHeight="1" x14ac:dyDescent="0.15">
      <c r="A5" s="4"/>
      <c r="B5" s="4"/>
      <c r="C5" s="4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</row>
    <row r="6" spans="1:28" ht="15.75" customHeight="1" x14ac:dyDescent="0.15">
      <c r="A6" s="2"/>
      <c r="B6" s="4"/>
      <c r="C6" s="4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</row>
    <row r="7" spans="1:28" ht="15.75" customHeight="1" x14ac:dyDescent="0.15">
      <c r="A7" s="4"/>
      <c r="B7" s="4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</row>
    <row r="8" spans="1:28" ht="15.75" customHeight="1" x14ac:dyDescent="0.15">
      <c r="A8" s="4"/>
      <c r="B8" s="4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</row>
    <row r="9" spans="1:28" ht="15.75" customHeight="1" x14ac:dyDescent="0.15">
      <c r="A9" s="4"/>
      <c r="B9" s="4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</row>
    <row r="10" spans="1:28" ht="15.75" customHeight="1" x14ac:dyDescent="0.15">
      <c r="A10" s="4"/>
      <c r="B10" s="4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</row>
    <row r="11" spans="1:28" ht="15.75" customHeight="1" x14ac:dyDescent="0.15">
      <c r="A11" s="4"/>
      <c r="B11" s="4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</row>
    <row r="12" spans="1:28" ht="15.75" customHeight="1" x14ac:dyDescent="0.15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</row>
    <row r="13" spans="1:28" ht="15.75" customHeight="1" x14ac:dyDescent="0.15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</row>
    <row r="14" spans="1:28" ht="15.75" customHeight="1" x14ac:dyDescent="0.1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</row>
    <row r="15" spans="1:28" ht="15.75" customHeight="1" x14ac:dyDescent="0.1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</row>
    <row r="16" spans="1:28" ht="15.75" customHeight="1" x14ac:dyDescent="0.15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</row>
    <row r="17" spans="1:28" ht="15.75" customHeight="1" x14ac:dyDescent="0.15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</row>
    <row r="18" spans="1:28" ht="15.75" customHeight="1" x14ac:dyDescent="0.15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</row>
    <row r="19" spans="1:28" ht="15.75" customHeight="1" x14ac:dyDescent="0.15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</row>
    <row r="20" spans="1:28" ht="15.75" customHeight="1" x14ac:dyDescent="0.15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</row>
    <row r="21" spans="1:28" ht="15.75" customHeight="1" x14ac:dyDescent="0.1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</row>
    <row r="22" spans="1:28" ht="15.75" customHeight="1" x14ac:dyDescent="0.1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</row>
    <row r="23" spans="1:28" ht="15.75" customHeight="1" x14ac:dyDescent="0.15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</row>
    <row r="24" spans="1:28" ht="15.75" customHeight="1" x14ac:dyDescent="0.15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</row>
    <row r="25" spans="1:28" ht="15.75" customHeight="1" x14ac:dyDescent="0.15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</row>
    <row r="26" spans="1:28" ht="15.75" customHeight="1" x14ac:dyDescent="0.15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</row>
    <row r="27" spans="1:28" ht="15.75" customHeight="1" x14ac:dyDescent="0.15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</row>
    <row r="28" spans="1:28" ht="15.75" customHeight="1" x14ac:dyDescent="0.1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</row>
    <row r="29" spans="1:28" ht="15.75" customHeight="1" x14ac:dyDescent="0.1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</row>
    <row r="30" spans="1:28" ht="15.75" customHeight="1" x14ac:dyDescent="0.1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</row>
    <row r="31" spans="1:28" ht="15.75" customHeight="1" x14ac:dyDescent="0.1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</row>
    <row r="32" spans="1:28" ht="15.75" customHeight="1" x14ac:dyDescent="0.1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</row>
    <row r="33" spans="1:28" ht="15.75" customHeight="1" x14ac:dyDescent="0.1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</row>
    <row r="34" spans="1:28" ht="15.75" customHeight="1" x14ac:dyDescent="0.1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</row>
    <row r="35" spans="1:28" ht="15.75" customHeight="1" x14ac:dyDescent="0.1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</row>
    <row r="36" spans="1:28" ht="15.75" customHeight="1" x14ac:dyDescent="0.1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</row>
    <row r="37" spans="1:28" ht="15.75" customHeight="1" x14ac:dyDescent="0.1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</row>
    <row r="38" spans="1:28" ht="15.75" customHeight="1" x14ac:dyDescent="0.1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</row>
    <row r="39" spans="1:28" ht="15.75" customHeight="1" x14ac:dyDescent="0.1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</row>
    <row r="40" spans="1:28" ht="15.75" customHeight="1" x14ac:dyDescent="0.1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</row>
    <row r="41" spans="1:28" ht="15.75" customHeight="1" x14ac:dyDescent="0.1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</row>
    <row r="42" spans="1:28" ht="15.75" customHeight="1" x14ac:dyDescent="0.1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</row>
    <row r="43" spans="1:28" ht="15.75" customHeight="1" x14ac:dyDescent="0.1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</row>
    <row r="44" spans="1:28" ht="15.75" customHeight="1" x14ac:dyDescent="0.1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</row>
    <row r="45" spans="1:28" ht="15.75" customHeight="1" x14ac:dyDescent="0.1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</row>
    <row r="46" spans="1:28" ht="15.75" customHeight="1" x14ac:dyDescent="0.15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</row>
    <row r="47" spans="1:28" ht="15.75" customHeight="1" x14ac:dyDescent="0.15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</row>
    <row r="48" spans="1:28" ht="15.75" customHeight="1" x14ac:dyDescent="0.15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</row>
    <row r="49" spans="1:28" ht="15.75" customHeight="1" x14ac:dyDescent="0.1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</row>
    <row r="50" spans="1:28" ht="15.75" customHeight="1" x14ac:dyDescent="0.1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</row>
    <row r="51" spans="1:28" ht="15.75" customHeight="1" x14ac:dyDescent="0.1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</row>
    <row r="52" spans="1:28" ht="15.75" customHeight="1" x14ac:dyDescent="0.1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</row>
    <row r="53" spans="1:28" ht="15.75" customHeight="1" x14ac:dyDescent="0.15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</row>
    <row r="54" spans="1:28" ht="15.75" customHeight="1" x14ac:dyDescent="0.15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</row>
    <row r="55" spans="1:28" ht="15.75" customHeight="1" x14ac:dyDescent="0.1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</row>
    <row r="56" spans="1:28" ht="15.75" customHeight="1" x14ac:dyDescent="0.1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</row>
    <row r="57" spans="1:28" ht="15.75" customHeight="1" x14ac:dyDescent="0.1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</row>
    <row r="58" spans="1:28" ht="15.75" customHeight="1" x14ac:dyDescent="0.15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</row>
    <row r="59" spans="1:28" ht="15.75" customHeight="1" x14ac:dyDescent="0.1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</row>
    <row r="60" spans="1:28" ht="15.75" customHeight="1" x14ac:dyDescent="0.15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</row>
    <row r="61" spans="1:28" ht="15.75" customHeight="1" x14ac:dyDescent="0.15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</row>
    <row r="62" spans="1:28" ht="15.75" customHeight="1" x14ac:dyDescent="0.15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</row>
    <row r="63" spans="1:28" ht="15.75" customHeight="1" x14ac:dyDescent="0.1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</row>
    <row r="64" spans="1:28" ht="15.75" customHeight="1" x14ac:dyDescent="0.15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</row>
    <row r="65" spans="1:28" ht="15.75" customHeight="1" x14ac:dyDescent="0.1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</row>
    <row r="66" spans="1:28" ht="15.75" customHeight="1" x14ac:dyDescent="0.1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</row>
    <row r="67" spans="1:28" ht="15.75" customHeight="1" x14ac:dyDescent="0.1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</row>
    <row r="68" spans="1:28" ht="15.75" customHeight="1" x14ac:dyDescent="0.15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</row>
    <row r="69" spans="1:28" ht="15.75" customHeight="1" x14ac:dyDescent="0.15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</row>
    <row r="70" spans="1:28" ht="15.75" customHeight="1" x14ac:dyDescent="0.1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</row>
    <row r="71" spans="1:28" ht="15.75" customHeight="1" x14ac:dyDescent="0.1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</row>
    <row r="72" spans="1:28" ht="15.75" customHeight="1" x14ac:dyDescent="0.15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</row>
    <row r="73" spans="1:28" ht="13" x14ac:dyDescent="0.1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</row>
    <row r="74" spans="1:28" ht="13" x14ac:dyDescent="0.1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</row>
    <row r="75" spans="1:28" ht="13" x14ac:dyDescent="0.1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</row>
    <row r="76" spans="1:28" ht="13" x14ac:dyDescent="0.15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</row>
    <row r="77" spans="1:28" ht="13" x14ac:dyDescent="0.1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</row>
    <row r="78" spans="1:28" ht="13" x14ac:dyDescent="0.1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</row>
    <row r="79" spans="1:28" ht="13" x14ac:dyDescent="0.15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</row>
    <row r="80" spans="1:28" ht="13" x14ac:dyDescent="0.1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</row>
    <row r="81" spans="1:28" ht="13" x14ac:dyDescent="0.1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</row>
    <row r="82" spans="1:28" ht="13" x14ac:dyDescent="0.15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</row>
    <row r="83" spans="1:28" ht="13" x14ac:dyDescent="0.15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</row>
    <row r="84" spans="1:28" ht="13" x14ac:dyDescent="0.15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</row>
    <row r="85" spans="1:28" ht="13" x14ac:dyDescent="0.1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</row>
    <row r="86" spans="1:28" ht="13" x14ac:dyDescent="0.15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</row>
    <row r="87" spans="1:28" ht="13" x14ac:dyDescent="0.1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</row>
    <row r="88" spans="1:28" ht="13" x14ac:dyDescent="0.1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</row>
    <row r="89" spans="1:28" ht="13" x14ac:dyDescent="0.15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</row>
    <row r="90" spans="1:28" ht="13" x14ac:dyDescent="0.15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</row>
    <row r="91" spans="1:28" ht="13" x14ac:dyDescent="0.15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</row>
    <row r="92" spans="1:28" ht="13" x14ac:dyDescent="0.1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</row>
    <row r="93" spans="1:28" ht="13" x14ac:dyDescent="0.15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</row>
    <row r="94" spans="1:28" ht="13" x14ac:dyDescent="0.1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</row>
    <row r="95" spans="1:28" ht="13" x14ac:dyDescent="0.1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</row>
    <row r="96" spans="1:28" ht="13" x14ac:dyDescent="0.15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</row>
    <row r="97" spans="1:28" ht="13" x14ac:dyDescent="0.15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</row>
    <row r="98" spans="1:28" ht="13" x14ac:dyDescent="0.15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</row>
    <row r="99" spans="1:28" ht="13" x14ac:dyDescent="0.15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</row>
    <row r="100" spans="1:28" ht="13" x14ac:dyDescent="0.15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</row>
    <row r="101" spans="1:28" ht="13" x14ac:dyDescent="0.1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</row>
    <row r="102" spans="1:28" ht="13" x14ac:dyDescent="0.15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</row>
    <row r="103" spans="1:28" ht="13" x14ac:dyDescent="0.15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</row>
    <row r="104" spans="1:28" ht="13" x14ac:dyDescent="0.15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</row>
    <row r="105" spans="1:28" ht="13" x14ac:dyDescent="0.1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</row>
    <row r="106" spans="1:28" ht="13" x14ac:dyDescent="0.15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</row>
    <row r="107" spans="1:28" ht="13" x14ac:dyDescent="0.15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</row>
    <row r="108" spans="1:28" ht="13" x14ac:dyDescent="0.1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</row>
    <row r="109" spans="1:28" ht="13" x14ac:dyDescent="0.15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</row>
    <row r="110" spans="1:28" ht="13" x14ac:dyDescent="0.15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</row>
    <row r="111" spans="1:28" ht="13" x14ac:dyDescent="0.15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</row>
    <row r="112" spans="1:28" ht="13" x14ac:dyDescent="0.1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</row>
    <row r="113" spans="1:28" ht="13" x14ac:dyDescent="0.15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</row>
    <row r="114" spans="1:28" ht="13" x14ac:dyDescent="0.15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</row>
    <row r="115" spans="1:28" ht="13" x14ac:dyDescent="0.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</row>
    <row r="116" spans="1:28" ht="13" x14ac:dyDescent="0.15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</row>
    <row r="117" spans="1:28" ht="13" x14ac:dyDescent="0.15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</row>
    <row r="118" spans="1:28" ht="13" x14ac:dyDescent="0.15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</row>
    <row r="119" spans="1:28" ht="13" x14ac:dyDescent="0.1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</row>
    <row r="120" spans="1:28" ht="13" x14ac:dyDescent="0.15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</row>
    <row r="121" spans="1:28" ht="13" x14ac:dyDescent="0.15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</row>
    <row r="122" spans="1:28" ht="13" x14ac:dyDescent="0.1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</row>
    <row r="123" spans="1:28" ht="13" x14ac:dyDescent="0.15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</row>
    <row r="124" spans="1:28" ht="13" x14ac:dyDescent="0.15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</row>
    <row r="125" spans="1:28" ht="13" x14ac:dyDescent="0.1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</row>
    <row r="126" spans="1:28" ht="13" x14ac:dyDescent="0.1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</row>
    <row r="127" spans="1:28" ht="13" x14ac:dyDescent="0.15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</row>
    <row r="128" spans="1:28" ht="13" x14ac:dyDescent="0.15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</row>
    <row r="129" spans="1:28" ht="13" x14ac:dyDescent="0.1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</row>
    <row r="130" spans="1:28" ht="13" x14ac:dyDescent="0.15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</row>
    <row r="131" spans="1:28" ht="13" x14ac:dyDescent="0.15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</row>
    <row r="132" spans="1:28" ht="13" x14ac:dyDescent="0.15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</row>
    <row r="133" spans="1:28" ht="13" x14ac:dyDescent="0.1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</row>
    <row r="134" spans="1:28" ht="13" x14ac:dyDescent="0.15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</row>
    <row r="135" spans="1:28" ht="13" x14ac:dyDescent="0.1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</row>
    <row r="136" spans="1:28" ht="13" x14ac:dyDescent="0.1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</row>
    <row r="137" spans="1:28" ht="13" x14ac:dyDescent="0.15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</row>
    <row r="138" spans="1:28" ht="13" x14ac:dyDescent="0.15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</row>
    <row r="139" spans="1:28" ht="13" x14ac:dyDescent="0.15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</row>
    <row r="140" spans="1:28" ht="13" x14ac:dyDescent="0.1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</row>
    <row r="141" spans="1:28" ht="13" x14ac:dyDescent="0.15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</row>
    <row r="142" spans="1:28" ht="13" x14ac:dyDescent="0.15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</row>
    <row r="143" spans="1:28" ht="13" x14ac:dyDescent="0.1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</row>
    <row r="144" spans="1:28" ht="13" x14ac:dyDescent="0.15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</row>
    <row r="145" spans="1:28" ht="13" x14ac:dyDescent="0.1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</row>
    <row r="146" spans="1:28" ht="13" x14ac:dyDescent="0.15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</row>
    <row r="147" spans="1:28" ht="13" x14ac:dyDescent="0.1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</row>
    <row r="148" spans="1:28" ht="13" x14ac:dyDescent="0.15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</row>
    <row r="149" spans="1:28" ht="13" x14ac:dyDescent="0.15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</row>
    <row r="150" spans="1:28" ht="13" x14ac:dyDescent="0.1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</row>
    <row r="151" spans="1:28" ht="13" x14ac:dyDescent="0.15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</row>
    <row r="152" spans="1:28" ht="13" x14ac:dyDescent="0.15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</row>
    <row r="153" spans="1:28" ht="13" x14ac:dyDescent="0.15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</row>
    <row r="154" spans="1:28" ht="13" x14ac:dyDescent="0.15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</row>
    <row r="155" spans="1:28" ht="13" x14ac:dyDescent="0.1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</row>
    <row r="156" spans="1:28" ht="13" x14ac:dyDescent="0.15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</row>
    <row r="157" spans="1:28" ht="13" x14ac:dyDescent="0.1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</row>
    <row r="158" spans="1:28" ht="13" x14ac:dyDescent="0.15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</row>
    <row r="159" spans="1:28" ht="13" x14ac:dyDescent="0.15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</row>
    <row r="160" spans="1:28" ht="13" x14ac:dyDescent="0.15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</row>
    <row r="161" spans="1:28" ht="13" x14ac:dyDescent="0.15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</row>
    <row r="162" spans="1:28" ht="13" x14ac:dyDescent="0.15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</row>
    <row r="163" spans="1:28" ht="13" x14ac:dyDescent="0.15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</row>
    <row r="164" spans="1:28" ht="13" x14ac:dyDescent="0.1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</row>
    <row r="165" spans="1:28" ht="13" x14ac:dyDescent="0.1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</row>
    <row r="166" spans="1:28" ht="13" x14ac:dyDescent="0.15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</row>
    <row r="167" spans="1:28" ht="13" x14ac:dyDescent="0.15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</row>
    <row r="168" spans="1:28" ht="13" x14ac:dyDescent="0.15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</row>
    <row r="169" spans="1:28" ht="13" x14ac:dyDescent="0.15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</row>
    <row r="170" spans="1:28" ht="13" x14ac:dyDescent="0.15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</row>
    <row r="171" spans="1:28" ht="13" x14ac:dyDescent="0.1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</row>
    <row r="172" spans="1:28" ht="13" x14ac:dyDescent="0.15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</row>
    <row r="173" spans="1:28" ht="13" x14ac:dyDescent="0.15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</row>
    <row r="174" spans="1:28" ht="13" x14ac:dyDescent="0.15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</row>
    <row r="175" spans="1:28" ht="13" x14ac:dyDescent="0.1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</row>
    <row r="176" spans="1:28" ht="13" x14ac:dyDescent="0.15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</row>
    <row r="177" spans="1:28" ht="13" x14ac:dyDescent="0.15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</row>
    <row r="178" spans="1:28" ht="13" x14ac:dyDescent="0.1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</row>
    <row r="179" spans="1:28" ht="13" x14ac:dyDescent="0.15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</row>
    <row r="180" spans="1:28" ht="13" x14ac:dyDescent="0.15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</row>
    <row r="181" spans="1:28" ht="13" x14ac:dyDescent="0.15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</row>
    <row r="182" spans="1:28" ht="13" x14ac:dyDescent="0.15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</row>
    <row r="183" spans="1:28" ht="13" x14ac:dyDescent="0.15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</row>
    <row r="184" spans="1:28" ht="13" x14ac:dyDescent="0.15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</row>
    <row r="185" spans="1:28" ht="13" x14ac:dyDescent="0.1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</row>
    <row r="186" spans="1:28" ht="13" x14ac:dyDescent="0.15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</row>
    <row r="187" spans="1:28" ht="13" x14ac:dyDescent="0.15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</row>
    <row r="188" spans="1:28" ht="13" x14ac:dyDescent="0.15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</row>
    <row r="189" spans="1:28" ht="13" x14ac:dyDescent="0.1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</row>
    <row r="190" spans="1:28" ht="13" x14ac:dyDescent="0.15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</row>
    <row r="191" spans="1:28" ht="13" x14ac:dyDescent="0.15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</row>
    <row r="192" spans="1:28" ht="13" x14ac:dyDescent="0.1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</row>
    <row r="193" spans="1:28" ht="13" x14ac:dyDescent="0.15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</row>
    <row r="194" spans="1:28" ht="13" x14ac:dyDescent="0.15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</row>
    <row r="195" spans="1:28" ht="13" x14ac:dyDescent="0.1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</row>
    <row r="196" spans="1:28" ht="13" x14ac:dyDescent="0.1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</row>
    <row r="197" spans="1:28" ht="13" x14ac:dyDescent="0.15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</row>
    <row r="198" spans="1:28" ht="13" x14ac:dyDescent="0.15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</row>
    <row r="199" spans="1:28" ht="13" x14ac:dyDescent="0.15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</row>
    <row r="200" spans="1:28" ht="13" x14ac:dyDescent="0.1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</row>
    <row r="201" spans="1:28" ht="13" x14ac:dyDescent="0.15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</row>
    <row r="202" spans="1:28" ht="13" x14ac:dyDescent="0.15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</row>
    <row r="203" spans="1:28" ht="13" x14ac:dyDescent="0.1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</row>
    <row r="204" spans="1:28" ht="13" x14ac:dyDescent="0.15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</row>
    <row r="205" spans="1:28" ht="13" x14ac:dyDescent="0.1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</row>
    <row r="206" spans="1:28" ht="13" x14ac:dyDescent="0.15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</row>
    <row r="207" spans="1:28" ht="13" x14ac:dyDescent="0.1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</row>
    <row r="208" spans="1:28" ht="13" x14ac:dyDescent="0.15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</row>
    <row r="209" spans="1:28" ht="13" x14ac:dyDescent="0.15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</row>
    <row r="210" spans="1:28" ht="13" x14ac:dyDescent="0.1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</row>
    <row r="211" spans="1:28" ht="13" x14ac:dyDescent="0.15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</row>
    <row r="212" spans="1:28" ht="13" x14ac:dyDescent="0.15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</row>
    <row r="213" spans="1:28" ht="13" x14ac:dyDescent="0.15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</row>
    <row r="214" spans="1:28" ht="13" x14ac:dyDescent="0.1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</row>
    <row r="215" spans="1:28" ht="13" x14ac:dyDescent="0.15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</row>
    <row r="216" spans="1:28" ht="13" x14ac:dyDescent="0.15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</row>
    <row r="217" spans="1:28" ht="13" x14ac:dyDescent="0.15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</row>
    <row r="218" spans="1:28" ht="13" x14ac:dyDescent="0.1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</row>
    <row r="219" spans="1:28" ht="13" x14ac:dyDescent="0.15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</row>
    <row r="220" spans="1:28" ht="13" x14ac:dyDescent="0.15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</row>
    <row r="221" spans="1:28" ht="13" x14ac:dyDescent="0.1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</row>
    <row r="222" spans="1:28" ht="13" x14ac:dyDescent="0.15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</row>
    <row r="223" spans="1:28" ht="13" x14ac:dyDescent="0.15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</row>
    <row r="224" spans="1:28" ht="13" x14ac:dyDescent="0.15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</row>
    <row r="225" spans="1:28" ht="13" x14ac:dyDescent="0.1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</row>
    <row r="226" spans="1:28" ht="13" x14ac:dyDescent="0.15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</row>
    <row r="227" spans="1:28" ht="13" x14ac:dyDescent="0.15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</row>
    <row r="228" spans="1:28" ht="13" x14ac:dyDescent="0.1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</row>
    <row r="229" spans="1:28" ht="13" x14ac:dyDescent="0.15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</row>
    <row r="230" spans="1:28" ht="13" x14ac:dyDescent="0.15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</row>
    <row r="231" spans="1:28" ht="13" x14ac:dyDescent="0.15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</row>
    <row r="232" spans="1:28" ht="13" x14ac:dyDescent="0.15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</row>
    <row r="233" spans="1:28" ht="13" x14ac:dyDescent="0.15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</row>
    <row r="234" spans="1:28" ht="13" x14ac:dyDescent="0.15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</row>
    <row r="235" spans="1:28" ht="13" x14ac:dyDescent="0.1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</row>
    <row r="236" spans="1:28" ht="13" x14ac:dyDescent="0.15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</row>
    <row r="237" spans="1:28" ht="13" x14ac:dyDescent="0.15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</row>
    <row r="238" spans="1:28" ht="13" x14ac:dyDescent="0.15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</row>
    <row r="239" spans="1:28" ht="13" x14ac:dyDescent="0.15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</row>
    <row r="240" spans="1:28" ht="13" x14ac:dyDescent="0.15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</row>
    <row r="241" spans="1:28" ht="13" x14ac:dyDescent="0.15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</row>
    <row r="242" spans="1:28" ht="13" x14ac:dyDescent="0.1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</row>
    <row r="243" spans="1:28" ht="13" x14ac:dyDescent="0.15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</row>
    <row r="244" spans="1:28" ht="13" x14ac:dyDescent="0.15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</row>
    <row r="245" spans="1:28" ht="13" x14ac:dyDescent="0.15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</row>
    <row r="246" spans="1:28" ht="13" x14ac:dyDescent="0.1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</row>
    <row r="247" spans="1:28" ht="13" x14ac:dyDescent="0.15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</row>
    <row r="248" spans="1:28" ht="13" x14ac:dyDescent="0.15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</row>
    <row r="249" spans="1:28" ht="13" x14ac:dyDescent="0.1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</row>
    <row r="250" spans="1:28" ht="13" x14ac:dyDescent="0.15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</row>
    <row r="251" spans="1:28" ht="13" x14ac:dyDescent="0.15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</row>
    <row r="252" spans="1:28" ht="13" x14ac:dyDescent="0.15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</row>
    <row r="253" spans="1:28" ht="13" x14ac:dyDescent="0.1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</row>
    <row r="254" spans="1:28" ht="13" x14ac:dyDescent="0.15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</row>
    <row r="255" spans="1:28" ht="13" x14ac:dyDescent="0.15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</row>
    <row r="256" spans="1:28" ht="13" x14ac:dyDescent="0.15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</row>
    <row r="257" spans="1:28" ht="13" x14ac:dyDescent="0.15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</row>
    <row r="258" spans="1:28" ht="13" x14ac:dyDescent="0.15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</row>
    <row r="259" spans="1:28" ht="13" x14ac:dyDescent="0.15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</row>
    <row r="260" spans="1:28" ht="13" x14ac:dyDescent="0.1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</row>
    <row r="261" spans="1:28" ht="13" x14ac:dyDescent="0.15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</row>
    <row r="262" spans="1:28" ht="13" x14ac:dyDescent="0.15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</row>
    <row r="263" spans="1:28" ht="13" x14ac:dyDescent="0.1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</row>
    <row r="264" spans="1:28" ht="13" x14ac:dyDescent="0.15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</row>
    <row r="265" spans="1:28" ht="13" x14ac:dyDescent="0.15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</row>
    <row r="266" spans="1:28" ht="13" x14ac:dyDescent="0.15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</row>
    <row r="267" spans="1:28" ht="13" x14ac:dyDescent="0.15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</row>
    <row r="268" spans="1:28" ht="13" x14ac:dyDescent="0.1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</row>
    <row r="269" spans="1:28" ht="13" x14ac:dyDescent="0.15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</row>
    <row r="270" spans="1:28" ht="13" x14ac:dyDescent="0.1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</row>
    <row r="271" spans="1:28" ht="13" x14ac:dyDescent="0.15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</row>
    <row r="272" spans="1:28" ht="13" x14ac:dyDescent="0.15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</row>
    <row r="273" spans="1:28" ht="13" x14ac:dyDescent="0.15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</row>
    <row r="274" spans="1:28" ht="13" x14ac:dyDescent="0.15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</row>
    <row r="275" spans="1:28" ht="13" x14ac:dyDescent="0.1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</row>
    <row r="276" spans="1:28" ht="13" x14ac:dyDescent="0.15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</row>
    <row r="277" spans="1:28" ht="13" x14ac:dyDescent="0.1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</row>
    <row r="278" spans="1:28" ht="13" x14ac:dyDescent="0.15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</row>
    <row r="279" spans="1:28" ht="13" x14ac:dyDescent="0.15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</row>
    <row r="280" spans="1:28" ht="13" x14ac:dyDescent="0.15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</row>
    <row r="281" spans="1:28" ht="13" x14ac:dyDescent="0.15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</row>
    <row r="282" spans="1:28" ht="13" x14ac:dyDescent="0.1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</row>
    <row r="283" spans="1:28" ht="13" x14ac:dyDescent="0.15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</row>
    <row r="284" spans="1:28" ht="13" x14ac:dyDescent="0.15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</row>
    <row r="285" spans="1:28" ht="13" x14ac:dyDescent="0.1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</row>
    <row r="286" spans="1:28" ht="13" x14ac:dyDescent="0.15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</row>
    <row r="287" spans="1:28" ht="13" x14ac:dyDescent="0.15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</row>
    <row r="288" spans="1:28" ht="13" x14ac:dyDescent="0.15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</row>
    <row r="289" spans="1:28" ht="13" x14ac:dyDescent="0.1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</row>
    <row r="290" spans="1:28" ht="13" x14ac:dyDescent="0.15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</row>
    <row r="291" spans="1:28" ht="13" x14ac:dyDescent="0.15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</row>
    <row r="292" spans="1:28" ht="13" x14ac:dyDescent="0.1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</row>
    <row r="293" spans="1:28" ht="13" x14ac:dyDescent="0.15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</row>
    <row r="294" spans="1:28" ht="13" x14ac:dyDescent="0.15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</row>
    <row r="295" spans="1:28" ht="13" x14ac:dyDescent="0.15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</row>
    <row r="296" spans="1:28" ht="13" x14ac:dyDescent="0.15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</row>
    <row r="297" spans="1:28" ht="13" x14ac:dyDescent="0.15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</row>
    <row r="298" spans="1:28" ht="13" x14ac:dyDescent="0.15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</row>
    <row r="299" spans="1:28" ht="13" x14ac:dyDescent="0.1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</row>
    <row r="300" spans="1:28" ht="13" x14ac:dyDescent="0.15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</row>
    <row r="301" spans="1:28" ht="13" x14ac:dyDescent="0.15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</row>
    <row r="302" spans="1:28" ht="13" x14ac:dyDescent="0.15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</row>
    <row r="303" spans="1:28" ht="13" x14ac:dyDescent="0.15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</row>
    <row r="304" spans="1:28" ht="13" x14ac:dyDescent="0.15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</row>
    <row r="305" spans="1:28" ht="13" x14ac:dyDescent="0.15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</row>
    <row r="306" spans="1:28" ht="13" x14ac:dyDescent="0.1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</row>
    <row r="307" spans="1:28" ht="13" x14ac:dyDescent="0.15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</row>
    <row r="308" spans="1:28" ht="13" x14ac:dyDescent="0.15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</row>
    <row r="309" spans="1:28" ht="13" x14ac:dyDescent="0.15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</row>
    <row r="310" spans="1:28" ht="13" x14ac:dyDescent="0.1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</row>
    <row r="311" spans="1:28" ht="13" x14ac:dyDescent="0.15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</row>
    <row r="312" spans="1:28" ht="13" x14ac:dyDescent="0.15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</row>
    <row r="313" spans="1:28" ht="13" x14ac:dyDescent="0.1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</row>
    <row r="314" spans="1:28" ht="13" x14ac:dyDescent="0.15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</row>
    <row r="315" spans="1:28" ht="13" x14ac:dyDescent="0.15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</row>
    <row r="316" spans="1:28" ht="13" x14ac:dyDescent="0.15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</row>
    <row r="317" spans="1:28" ht="13" x14ac:dyDescent="0.1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</row>
    <row r="318" spans="1:28" ht="13" x14ac:dyDescent="0.15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</row>
    <row r="319" spans="1:28" ht="13" x14ac:dyDescent="0.15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</row>
    <row r="320" spans="1:28" ht="13" x14ac:dyDescent="0.1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</row>
    <row r="321" spans="1:28" ht="13" x14ac:dyDescent="0.15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</row>
    <row r="322" spans="1:28" ht="13" x14ac:dyDescent="0.15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</row>
    <row r="323" spans="1:28" ht="13" x14ac:dyDescent="0.15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</row>
    <row r="324" spans="1:28" ht="13" x14ac:dyDescent="0.1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</row>
    <row r="325" spans="1:28" ht="13" x14ac:dyDescent="0.15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</row>
    <row r="326" spans="1:28" ht="13" x14ac:dyDescent="0.15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</row>
    <row r="327" spans="1:28" ht="13" x14ac:dyDescent="0.1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</row>
    <row r="328" spans="1:28" ht="13" x14ac:dyDescent="0.15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</row>
    <row r="329" spans="1:28" ht="13" x14ac:dyDescent="0.15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</row>
    <row r="330" spans="1:28" ht="13" x14ac:dyDescent="0.15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</row>
    <row r="331" spans="1:28" ht="13" x14ac:dyDescent="0.1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</row>
    <row r="332" spans="1:28" ht="13" x14ac:dyDescent="0.15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</row>
    <row r="333" spans="1:28" ht="13" x14ac:dyDescent="0.15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</row>
    <row r="334" spans="1:28" ht="13" x14ac:dyDescent="0.1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</row>
    <row r="335" spans="1:28" ht="13" x14ac:dyDescent="0.15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</row>
    <row r="336" spans="1:28" ht="13" x14ac:dyDescent="0.15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</row>
    <row r="337" spans="1:28" ht="13" x14ac:dyDescent="0.15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</row>
    <row r="338" spans="1:28" ht="13" x14ac:dyDescent="0.1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</row>
    <row r="339" spans="1:28" ht="13" x14ac:dyDescent="0.15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</row>
    <row r="340" spans="1:28" ht="13" x14ac:dyDescent="0.15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</row>
    <row r="341" spans="1:28" ht="13" x14ac:dyDescent="0.1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</row>
    <row r="342" spans="1:28" ht="13" x14ac:dyDescent="0.15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</row>
    <row r="343" spans="1:28" ht="13" x14ac:dyDescent="0.15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</row>
    <row r="344" spans="1:28" ht="13" x14ac:dyDescent="0.15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</row>
    <row r="345" spans="1:28" ht="13" x14ac:dyDescent="0.1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</row>
    <row r="346" spans="1:28" ht="13" x14ac:dyDescent="0.15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</row>
    <row r="347" spans="1:28" ht="13" x14ac:dyDescent="0.15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</row>
    <row r="348" spans="1:28" ht="13" x14ac:dyDescent="0.15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</row>
    <row r="349" spans="1:28" ht="13" x14ac:dyDescent="0.1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</row>
    <row r="350" spans="1:28" ht="13" x14ac:dyDescent="0.15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</row>
    <row r="351" spans="1:28" ht="13" x14ac:dyDescent="0.15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</row>
    <row r="352" spans="1:28" ht="13" x14ac:dyDescent="0.1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</row>
    <row r="353" spans="1:28" ht="13" x14ac:dyDescent="0.15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</row>
    <row r="354" spans="1:28" ht="13" x14ac:dyDescent="0.15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</row>
    <row r="355" spans="1:28" ht="13" x14ac:dyDescent="0.15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</row>
    <row r="356" spans="1:28" ht="13" x14ac:dyDescent="0.1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</row>
    <row r="357" spans="1:28" ht="13" x14ac:dyDescent="0.15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</row>
    <row r="358" spans="1:28" ht="13" x14ac:dyDescent="0.15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</row>
    <row r="359" spans="1:28" ht="13" x14ac:dyDescent="0.1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</row>
    <row r="360" spans="1:28" ht="13" x14ac:dyDescent="0.15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</row>
    <row r="361" spans="1:28" ht="13" x14ac:dyDescent="0.15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</row>
    <row r="362" spans="1:28" ht="13" x14ac:dyDescent="0.15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</row>
    <row r="363" spans="1:28" ht="13" x14ac:dyDescent="0.15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</row>
    <row r="364" spans="1:28" ht="13" x14ac:dyDescent="0.1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</row>
    <row r="365" spans="1:28" ht="13" x14ac:dyDescent="0.15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</row>
    <row r="366" spans="1:28" ht="13" x14ac:dyDescent="0.15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</row>
    <row r="367" spans="1:28" ht="13" x14ac:dyDescent="0.1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</row>
    <row r="368" spans="1:28" ht="13" x14ac:dyDescent="0.15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</row>
    <row r="369" spans="1:28" ht="13" x14ac:dyDescent="0.15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</row>
    <row r="370" spans="1:28" ht="13" x14ac:dyDescent="0.15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</row>
    <row r="371" spans="1:28" ht="13" x14ac:dyDescent="0.15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</row>
    <row r="372" spans="1:28" ht="13" x14ac:dyDescent="0.1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</row>
    <row r="373" spans="1:28" ht="13" x14ac:dyDescent="0.15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</row>
    <row r="374" spans="1:28" ht="13" x14ac:dyDescent="0.15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</row>
    <row r="375" spans="1:28" ht="13" x14ac:dyDescent="0.1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</row>
    <row r="376" spans="1:28" ht="13" x14ac:dyDescent="0.15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</row>
    <row r="377" spans="1:28" ht="13" x14ac:dyDescent="0.15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</row>
    <row r="378" spans="1:28" ht="13" x14ac:dyDescent="0.15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</row>
    <row r="379" spans="1:28" ht="13" x14ac:dyDescent="0.15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</row>
    <row r="380" spans="1:28" ht="13" x14ac:dyDescent="0.15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</row>
    <row r="381" spans="1:28" ht="13" x14ac:dyDescent="0.15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</row>
    <row r="382" spans="1:28" ht="13" x14ac:dyDescent="0.15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</row>
    <row r="383" spans="1:28" ht="13" x14ac:dyDescent="0.1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</row>
    <row r="384" spans="1:28" ht="13" x14ac:dyDescent="0.15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</row>
    <row r="385" spans="1:28" ht="13" x14ac:dyDescent="0.1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</row>
    <row r="386" spans="1:28" ht="13" x14ac:dyDescent="0.1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</row>
    <row r="387" spans="1:28" ht="13" x14ac:dyDescent="0.15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</row>
    <row r="388" spans="1:28" ht="13" x14ac:dyDescent="0.15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</row>
    <row r="389" spans="1:28" ht="13" x14ac:dyDescent="0.15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</row>
    <row r="390" spans="1:28" ht="13" x14ac:dyDescent="0.15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</row>
    <row r="391" spans="1:28" ht="13" x14ac:dyDescent="0.15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</row>
    <row r="392" spans="1:28" ht="13" x14ac:dyDescent="0.15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</row>
    <row r="393" spans="1:28" ht="13" x14ac:dyDescent="0.1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</row>
    <row r="394" spans="1:28" ht="13" x14ac:dyDescent="0.15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</row>
    <row r="395" spans="1:28" ht="13" x14ac:dyDescent="0.1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</row>
    <row r="396" spans="1:28" ht="13" x14ac:dyDescent="0.15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</row>
    <row r="397" spans="1:28" ht="13" x14ac:dyDescent="0.15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</row>
    <row r="398" spans="1:28" ht="13" x14ac:dyDescent="0.15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</row>
    <row r="399" spans="1:28" ht="13" x14ac:dyDescent="0.15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</row>
    <row r="400" spans="1:28" ht="13" x14ac:dyDescent="0.15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</row>
    <row r="401" spans="1:28" ht="13" x14ac:dyDescent="0.15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</row>
    <row r="402" spans="1:28" ht="13" x14ac:dyDescent="0.1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</row>
    <row r="403" spans="1:28" ht="13" x14ac:dyDescent="0.15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</row>
    <row r="404" spans="1:28" ht="13" x14ac:dyDescent="0.15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</row>
    <row r="405" spans="1:28" ht="13" x14ac:dyDescent="0.1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</row>
    <row r="406" spans="1:28" ht="13" x14ac:dyDescent="0.15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</row>
    <row r="407" spans="1:28" ht="13" x14ac:dyDescent="0.15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</row>
    <row r="408" spans="1:28" ht="13" x14ac:dyDescent="0.15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</row>
    <row r="409" spans="1:28" ht="13" x14ac:dyDescent="0.15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</row>
    <row r="410" spans="1:28" ht="13" x14ac:dyDescent="0.1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</row>
    <row r="411" spans="1:28" ht="13" x14ac:dyDescent="0.15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</row>
    <row r="412" spans="1:28" ht="13" x14ac:dyDescent="0.15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</row>
    <row r="413" spans="1:28" ht="13" x14ac:dyDescent="0.15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</row>
    <row r="414" spans="1:28" ht="13" x14ac:dyDescent="0.15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</row>
    <row r="415" spans="1:28" ht="13" x14ac:dyDescent="0.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</row>
    <row r="416" spans="1:28" ht="13" x14ac:dyDescent="0.15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</row>
    <row r="417" spans="1:28" ht="13" x14ac:dyDescent="0.1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</row>
    <row r="418" spans="1:28" ht="13" x14ac:dyDescent="0.15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</row>
    <row r="419" spans="1:28" ht="13" x14ac:dyDescent="0.15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</row>
    <row r="420" spans="1:28" ht="13" x14ac:dyDescent="0.15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</row>
    <row r="421" spans="1:28" ht="13" x14ac:dyDescent="0.15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</row>
    <row r="422" spans="1:28" ht="13" x14ac:dyDescent="0.15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</row>
    <row r="423" spans="1:28" ht="13" x14ac:dyDescent="0.1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</row>
    <row r="424" spans="1:28" ht="13" x14ac:dyDescent="0.15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</row>
    <row r="425" spans="1:28" ht="13" x14ac:dyDescent="0.1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</row>
    <row r="426" spans="1:28" ht="13" x14ac:dyDescent="0.15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</row>
    <row r="427" spans="1:28" ht="13" x14ac:dyDescent="0.15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</row>
    <row r="428" spans="1:28" ht="13" x14ac:dyDescent="0.15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</row>
    <row r="429" spans="1:28" ht="13" x14ac:dyDescent="0.15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</row>
    <row r="430" spans="1:28" ht="13" x14ac:dyDescent="0.15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</row>
    <row r="431" spans="1:28" ht="13" x14ac:dyDescent="0.1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</row>
    <row r="432" spans="1:28" ht="13" x14ac:dyDescent="0.15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</row>
    <row r="433" spans="1:28" ht="13" x14ac:dyDescent="0.15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</row>
    <row r="434" spans="1:28" ht="13" x14ac:dyDescent="0.15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</row>
    <row r="435" spans="1:28" ht="13" x14ac:dyDescent="0.1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</row>
    <row r="436" spans="1:28" ht="13" x14ac:dyDescent="0.15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</row>
    <row r="437" spans="1:28" ht="13" x14ac:dyDescent="0.15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</row>
    <row r="438" spans="1:28" ht="13" x14ac:dyDescent="0.15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</row>
    <row r="439" spans="1:28" ht="13" x14ac:dyDescent="0.1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</row>
    <row r="440" spans="1:28" ht="13" x14ac:dyDescent="0.15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</row>
    <row r="441" spans="1:28" ht="13" x14ac:dyDescent="0.15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</row>
    <row r="442" spans="1:28" ht="13" x14ac:dyDescent="0.15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</row>
    <row r="443" spans="1:28" ht="13" x14ac:dyDescent="0.15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</row>
    <row r="444" spans="1:28" ht="13" x14ac:dyDescent="0.15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</row>
    <row r="445" spans="1:28" ht="13" x14ac:dyDescent="0.1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</row>
    <row r="446" spans="1:28" ht="13" x14ac:dyDescent="0.1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</row>
    <row r="447" spans="1:28" ht="13" x14ac:dyDescent="0.15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</row>
    <row r="448" spans="1:28" ht="13" x14ac:dyDescent="0.15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</row>
    <row r="449" spans="1:28" ht="13" x14ac:dyDescent="0.15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</row>
    <row r="450" spans="1:28" ht="13" x14ac:dyDescent="0.15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</row>
    <row r="451" spans="1:28" ht="13" x14ac:dyDescent="0.15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</row>
    <row r="452" spans="1:28" ht="13" x14ac:dyDescent="0.15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</row>
    <row r="453" spans="1:28" ht="13" x14ac:dyDescent="0.1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</row>
    <row r="454" spans="1:28" ht="13" x14ac:dyDescent="0.15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</row>
    <row r="455" spans="1:28" ht="13" x14ac:dyDescent="0.1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</row>
    <row r="456" spans="1:28" ht="13" x14ac:dyDescent="0.15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</row>
    <row r="457" spans="1:28" ht="13" x14ac:dyDescent="0.15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</row>
    <row r="458" spans="1:28" ht="13" x14ac:dyDescent="0.15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</row>
    <row r="459" spans="1:28" ht="13" x14ac:dyDescent="0.15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</row>
    <row r="460" spans="1:28" ht="13" x14ac:dyDescent="0.1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</row>
    <row r="461" spans="1:28" ht="13" x14ac:dyDescent="0.15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</row>
    <row r="462" spans="1:28" ht="13" x14ac:dyDescent="0.15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</row>
    <row r="463" spans="1:28" ht="13" x14ac:dyDescent="0.15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</row>
    <row r="464" spans="1:28" ht="13" x14ac:dyDescent="0.15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</row>
    <row r="465" spans="1:28" ht="13" x14ac:dyDescent="0.1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</row>
    <row r="466" spans="1:28" ht="13" x14ac:dyDescent="0.15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</row>
    <row r="467" spans="1:28" ht="13" x14ac:dyDescent="0.15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</row>
    <row r="468" spans="1:28" ht="13" x14ac:dyDescent="0.15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</row>
    <row r="469" spans="1:28" ht="13" x14ac:dyDescent="0.15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</row>
    <row r="470" spans="1:28" ht="13" x14ac:dyDescent="0.15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</row>
    <row r="471" spans="1:28" ht="13" x14ac:dyDescent="0.15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</row>
    <row r="472" spans="1:28" ht="13" x14ac:dyDescent="0.15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</row>
    <row r="473" spans="1:28" ht="13" x14ac:dyDescent="0.15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</row>
    <row r="474" spans="1:28" ht="13" x14ac:dyDescent="0.15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</row>
    <row r="475" spans="1:28" ht="13" x14ac:dyDescent="0.1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</row>
    <row r="476" spans="1:28" ht="13" x14ac:dyDescent="0.15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</row>
    <row r="477" spans="1:28" ht="13" x14ac:dyDescent="0.15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</row>
    <row r="478" spans="1:28" ht="13" x14ac:dyDescent="0.15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</row>
    <row r="479" spans="1:28" ht="13" x14ac:dyDescent="0.15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</row>
    <row r="480" spans="1:28" ht="13" x14ac:dyDescent="0.15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</row>
    <row r="481" spans="1:28" ht="13" x14ac:dyDescent="0.15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</row>
    <row r="482" spans="1:28" ht="13" x14ac:dyDescent="0.15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</row>
    <row r="483" spans="1:28" ht="13" x14ac:dyDescent="0.15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</row>
    <row r="484" spans="1:28" ht="13" x14ac:dyDescent="0.15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</row>
    <row r="485" spans="1:28" ht="13" x14ac:dyDescent="0.1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</row>
    <row r="486" spans="1:28" ht="13" x14ac:dyDescent="0.15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</row>
    <row r="487" spans="1:28" ht="13" x14ac:dyDescent="0.15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</row>
    <row r="488" spans="1:28" ht="13" x14ac:dyDescent="0.15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</row>
    <row r="489" spans="1:28" ht="13" x14ac:dyDescent="0.15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</row>
    <row r="490" spans="1:28" ht="13" x14ac:dyDescent="0.15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</row>
    <row r="491" spans="1:28" ht="13" x14ac:dyDescent="0.15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</row>
    <row r="492" spans="1:28" ht="13" x14ac:dyDescent="0.15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</row>
    <row r="493" spans="1:28" ht="13" x14ac:dyDescent="0.15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</row>
    <row r="494" spans="1:28" ht="13" x14ac:dyDescent="0.15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</row>
    <row r="495" spans="1:28" ht="13" x14ac:dyDescent="0.1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</row>
    <row r="496" spans="1:28" ht="13" x14ac:dyDescent="0.15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</row>
    <row r="497" spans="1:28" ht="13" x14ac:dyDescent="0.15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</row>
    <row r="498" spans="1:28" ht="13" x14ac:dyDescent="0.15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</row>
    <row r="499" spans="1:28" ht="13" x14ac:dyDescent="0.15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</row>
    <row r="500" spans="1:28" ht="13" x14ac:dyDescent="0.15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</row>
    <row r="501" spans="1:28" ht="13" x14ac:dyDescent="0.15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</row>
    <row r="502" spans="1:28" ht="13" x14ac:dyDescent="0.15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</row>
    <row r="503" spans="1:28" ht="13" x14ac:dyDescent="0.15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</row>
    <row r="504" spans="1:28" ht="13" x14ac:dyDescent="0.15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</row>
    <row r="505" spans="1:28" ht="13" x14ac:dyDescent="0.1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</row>
    <row r="506" spans="1:28" ht="13" x14ac:dyDescent="0.15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</row>
    <row r="507" spans="1:28" ht="13" x14ac:dyDescent="0.15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</row>
    <row r="508" spans="1:28" ht="13" x14ac:dyDescent="0.15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</row>
    <row r="509" spans="1:28" ht="13" x14ac:dyDescent="0.15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</row>
    <row r="510" spans="1:28" ht="13" x14ac:dyDescent="0.15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</row>
    <row r="511" spans="1:28" ht="13" x14ac:dyDescent="0.15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</row>
    <row r="512" spans="1:28" ht="13" x14ac:dyDescent="0.15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</row>
    <row r="513" spans="1:28" ht="13" x14ac:dyDescent="0.15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</row>
    <row r="514" spans="1:28" ht="13" x14ac:dyDescent="0.15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</row>
    <row r="515" spans="1:28" ht="13" x14ac:dyDescent="0.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</row>
    <row r="516" spans="1:28" ht="13" x14ac:dyDescent="0.15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</row>
    <row r="517" spans="1:28" ht="13" x14ac:dyDescent="0.15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</row>
    <row r="518" spans="1:28" ht="13" x14ac:dyDescent="0.15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</row>
    <row r="519" spans="1:28" ht="13" x14ac:dyDescent="0.15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</row>
    <row r="520" spans="1:28" ht="13" x14ac:dyDescent="0.15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</row>
    <row r="521" spans="1:28" ht="13" x14ac:dyDescent="0.15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</row>
    <row r="522" spans="1:28" ht="13" x14ac:dyDescent="0.15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</row>
    <row r="523" spans="1:28" ht="13" x14ac:dyDescent="0.15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</row>
    <row r="524" spans="1:28" ht="13" x14ac:dyDescent="0.15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</row>
    <row r="525" spans="1:28" ht="13" x14ac:dyDescent="0.1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</row>
    <row r="526" spans="1:28" ht="13" x14ac:dyDescent="0.15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</row>
    <row r="527" spans="1:28" ht="13" x14ac:dyDescent="0.15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</row>
    <row r="528" spans="1:28" ht="13" x14ac:dyDescent="0.15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</row>
    <row r="529" spans="1:28" ht="13" x14ac:dyDescent="0.15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</row>
    <row r="530" spans="1:28" ht="13" x14ac:dyDescent="0.15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</row>
    <row r="531" spans="1:28" ht="13" x14ac:dyDescent="0.15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</row>
    <row r="532" spans="1:28" ht="13" x14ac:dyDescent="0.15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</row>
    <row r="533" spans="1:28" ht="13" x14ac:dyDescent="0.15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</row>
    <row r="534" spans="1:28" ht="13" x14ac:dyDescent="0.15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</row>
    <row r="535" spans="1:28" ht="13" x14ac:dyDescent="0.1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</row>
    <row r="536" spans="1:28" ht="13" x14ac:dyDescent="0.15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</row>
    <row r="537" spans="1:28" ht="13" x14ac:dyDescent="0.15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</row>
    <row r="538" spans="1:28" ht="13" x14ac:dyDescent="0.15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</row>
    <row r="539" spans="1:28" ht="13" x14ac:dyDescent="0.15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</row>
    <row r="540" spans="1:28" ht="13" x14ac:dyDescent="0.15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</row>
    <row r="541" spans="1:28" ht="13" x14ac:dyDescent="0.15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</row>
    <row r="542" spans="1:28" ht="13" x14ac:dyDescent="0.15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</row>
    <row r="543" spans="1:28" ht="13" x14ac:dyDescent="0.15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</row>
    <row r="544" spans="1:28" ht="13" x14ac:dyDescent="0.15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</row>
    <row r="545" spans="1:28" ht="13" x14ac:dyDescent="0.1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</row>
    <row r="546" spans="1:28" ht="13" x14ac:dyDescent="0.15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</row>
    <row r="547" spans="1:28" ht="13" x14ac:dyDescent="0.15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</row>
    <row r="548" spans="1:28" ht="13" x14ac:dyDescent="0.15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</row>
    <row r="549" spans="1:28" ht="13" x14ac:dyDescent="0.15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</row>
    <row r="550" spans="1:28" ht="13" x14ac:dyDescent="0.15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</row>
    <row r="551" spans="1:28" ht="13" x14ac:dyDescent="0.15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</row>
    <row r="552" spans="1:28" ht="13" x14ac:dyDescent="0.15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</row>
    <row r="553" spans="1:28" ht="13" x14ac:dyDescent="0.15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</row>
    <row r="554" spans="1:28" ht="13" x14ac:dyDescent="0.15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</row>
    <row r="555" spans="1:28" ht="13" x14ac:dyDescent="0.1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</row>
    <row r="556" spans="1:28" ht="13" x14ac:dyDescent="0.15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</row>
    <row r="557" spans="1:28" ht="13" x14ac:dyDescent="0.15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</row>
    <row r="558" spans="1:28" ht="13" x14ac:dyDescent="0.15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</row>
    <row r="559" spans="1:28" ht="13" x14ac:dyDescent="0.15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</row>
    <row r="560" spans="1:28" ht="13" x14ac:dyDescent="0.15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</row>
    <row r="561" spans="1:28" ht="13" x14ac:dyDescent="0.15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</row>
    <row r="562" spans="1:28" ht="13" x14ac:dyDescent="0.15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</row>
    <row r="563" spans="1:28" ht="13" x14ac:dyDescent="0.15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</row>
    <row r="564" spans="1:28" ht="13" x14ac:dyDescent="0.15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</row>
    <row r="565" spans="1:28" ht="13" x14ac:dyDescent="0.1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</row>
    <row r="566" spans="1:28" ht="13" x14ac:dyDescent="0.15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</row>
    <row r="567" spans="1:28" ht="13" x14ac:dyDescent="0.15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</row>
    <row r="568" spans="1:28" ht="13" x14ac:dyDescent="0.15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</row>
    <row r="569" spans="1:28" ht="13" x14ac:dyDescent="0.15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</row>
    <row r="570" spans="1:28" ht="13" x14ac:dyDescent="0.15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</row>
    <row r="571" spans="1:28" ht="13" x14ac:dyDescent="0.15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</row>
    <row r="572" spans="1:28" ht="13" x14ac:dyDescent="0.15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</row>
    <row r="573" spans="1:28" ht="13" x14ac:dyDescent="0.15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</row>
    <row r="574" spans="1:28" ht="13" x14ac:dyDescent="0.15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</row>
    <row r="575" spans="1:28" ht="13" x14ac:dyDescent="0.1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</row>
    <row r="576" spans="1:28" ht="13" x14ac:dyDescent="0.15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</row>
    <row r="577" spans="1:28" ht="13" x14ac:dyDescent="0.15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</row>
    <row r="578" spans="1:28" ht="13" x14ac:dyDescent="0.15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</row>
    <row r="579" spans="1:28" ht="13" x14ac:dyDescent="0.15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</row>
    <row r="580" spans="1:28" ht="13" x14ac:dyDescent="0.15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</row>
    <row r="581" spans="1:28" ht="13" x14ac:dyDescent="0.15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</row>
    <row r="582" spans="1:28" ht="13" x14ac:dyDescent="0.15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</row>
    <row r="583" spans="1:28" ht="13" x14ac:dyDescent="0.15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</row>
    <row r="584" spans="1:28" ht="13" x14ac:dyDescent="0.15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</row>
    <row r="585" spans="1:28" ht="13" x14ac:dyDescent="0.1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</row>
    <row r="586" spans="1:28" ht="13" x14ac:dyDescent="0.15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</row>
    <row r="587" spans="1:28" ht="13" x14ac:dyDescent="0.15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</row>
    <row r="588" spans="1:28" ht="13" x14ac:dyDescent="0.15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</row>
    <row r="589" spans="1:28" ht="13" x14ac:dyDescent="0.15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</row>
    <row r="590" spans="1:28" ht="13" x14ac:dyDescent="0.15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</row>
    <row r="591" spans="1:28" ht="13" x14ac:dyDescent="0.15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</row>
    <row r="592" spans="1:28" ht="13" x14ac:dyDescent="0.15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</row>
    <row r="593" spans="1:28" ht="13" x14ac:dyDescent="0.15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</row>
    <row r="594" spans="1:28" ht="13" x14ac:dyDescent="0.15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</row>
    <row r="595" spans="1:28" ht="13" x14ac:dyDescent="0.1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</row>
    <row r="596" spans="1:28" ht="13" x14ac:dyDescent="0.15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</row>
    <row r="597" spans="1:28" ht="13" x14ac:dyDescent="0.15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</row>
    <row r="598" spans="1:28" ht="13" x14ac:dyDescent="0.15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</row>
    <row r="599" spans="1:28" ht="13" x14ac:dyDescent="0.15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</row>
    <row r="600" spans="1:28" ht="13" x14ac:dyDescent="0.15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</row>
    <row r="601" spans="1:28" ht="13" x14ac:dyDescent="0.15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</row>
    <row r="602" spans="1:28" ht="13" x14ac:dyDescent="0.15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</row>
    <row r="603" spans="1:28" ht="13" x14ac:dyDescent="0.15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</row>
    <row r="604" spans="1:28" ht="13" x14ac:dyDescent="0.15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</row>
    <row r="605" spans="1:28" ht="13" x14ac:dyDescent="0.1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</row>
    <row r="606" spans="1:28" ht="13" x14ac:dyDescent="0.15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</row>
    <row r="607" spans="1:28" ht="13" x14ac:dyDescent="0.15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</row>
    <row r="608" spans="1:28" ht="13" x14ac:dyDescent="0.15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</row>
    <row r="609" spans="1:28" ht="13" x14ac:dyDescent="0.15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</row>
    <row r="610" spans="1:28" ht="13" x14ac:dyDescent="0.15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</row>
    <row r="611" spans="1:28" ht="13" x14ac:dyDescent="0.15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</row>
    <row r="612" spans="1:28" ht="13" x14ac:dyDescent="0.15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</row>
    <row r="613" spans="1:28" ht="13" x14ac:dyDescent="0.15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</row>
    <row r="614" spans="1:28" ht="13" x14ac:dyDescent="0.15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</row>
    <row r="615" spans="1:28" ht="13" x14ac:dyDescent="0.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</row>
    <row r="616" spans="1:28" ht="13" x14ac:dyDescent="0.15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</row>
    <row r="617" spans="1:28" ht="13" x14ac:dyDescent="0.15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</row>
    <row r="618" spans="1:28" ht="13" x14ac:dyDescent="0.15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</row>
    <row r="619" spans="1:28" ht="13" x14ac:dyDescent="0.15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</row>
    <row r="620" spans="1:28" ht="13" x14ac:dyDescent="0.15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</row>
    <row r="621" spans="1:28" ht="13" x14ac:dyDescent="0.15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</row>
    <row r="622" spans="1:28" ht="13" x14ac:dyDescent="0.15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</row>
    <row r="623" spans="1:28" ht="13" x14ac:dyDescent="0.15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</row>
    <row r="624" spans="1:28" ht="13" x14ac:dyDescent="0.15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</row>
    <row r="625" spans="1:28" ht="13" x14ac:dyDescent="0.1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</row>
    <row r="626" spans="1:28" ht="13" x14ac:dyDescent="0.15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</row>
    <row r="627" spans="1:28" ht="13" x14ac:dyDescent="0.15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</row>
    <row r="628" spans="1:28" ht="13" x14ac:dyDescent="0.15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</row>
    <row r="629" spans="1:28" ht="13" x14ac:dyDescent="0.15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</row>
    <row r="630" spans="1:28" ht="13" x14ac:dyDescent="0.15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</row>
    <row r="631" spans="1:28" ht="13" x14ac:dyDescent="0.15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</row>
    <row r="632" spans="1:28" ht="13" x14ac:dyDescent="0.15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</row>
    <row r="633" spans="1:28" ht="13" x14ac:dyDescent="0.15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</row>
    <row r="634" spans="1:28" ht="13" x14ac:dyDescent="0.15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</row>
    <row r="635" spans="1:28" ht="13" x14ac:dyDescent="0.1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</row>
    <row r="636" spans="1:28" ht="13" x14ac:dyDescent="0.15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</row>
    <row r="637" spans="1:28" ht="13" x14ac:dyDescent="0.15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</row>
    <row r="638" spans="1:28" ht="13" x14ac:dyDescent="0.15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</row>
    <row r="639" spans="1:28" ht="13" x14ac:dyDescent="0.15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</row>
    <row r="640" spans="1:28" ht="13" x14ac:dyDescent="0.15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</row>
    <row r="641" spans="1:28" ht="13" x14ac:dyDescent="0.15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</row>
    <row r="642" spans="1:28" ht="13" x14ac:dyDescent="0.15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</row>
    <row r="643" spans="1:28" ht="13" x14ac:dyDescent="0.15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</row>
    <row r="644" spans="1:28" ht="13" x14ac:dyDescent="0.15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</row>
    <row r="645" spans="1:28" ht="13" x14ac:dyDescent="0.1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</row>
    <row r="646" spans="1:28" ht="13" x14ac:dyDescent="0.15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</row>
    <row r="647" spans="1:28" ht="13" x14ac:dyDescent="0.15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</row>
    <row r="648" spans="1:28" ht="13" x14ac:dyDescent="0.15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</row>
    <row r="649" spans="1:28" ht="13" x14ac:dyDescent="0.15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</row>
    <row r="650" spans="1:28" ht="13" x14ac:dyDescent="0.15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</row>
    <row r="651" spans="1:28" ht="13" x14ac:dyDescent="0.15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</row>
    <row r="652" spans="1:28" ht="13" x14ac:dyDescent="0.15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</row>
    <row r="653" spans="1:28" ht="13" x14ac:dyDescent="0.15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</row>
    <row r="654" spans="1:28" ht="13" x14ac:dyDescent="0.15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</row>
    <row r="655" spans="1:28" ht="13" x14ac:dyDescent="0.1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</row>
    <row r="656" spans="1:28" ht="13" x14ac:dyDescent="0.15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</row>
    <row r="657" spans="1:28" ht="13" x14ac:dyDescent="0.15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</row>
    <row r="658" spans="1:28" ht="13" x14ac:dyDescent="0.15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</row>
    <row r="659" spans="1:28" ht="13" x14ac:dyDescent="0.15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</row>
    <row r="660" spans="1:28" ht="13" x14ac:dyDescent="0.15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</row>
    <row r="661" spans="1:28" ht="13" x14ac:dyDescent="0.15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</row>
    <row r="662" spans="1:28" ht="13" x14ac:dyDescent="0.15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</row>
    <row r="663" spans="1:28" ht="13" x14ac:dyDescent="0.15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</row>
    <row r="664" spans="1:28" ht="13" x14ac:dyDescent="0.15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</row>
    <row r="665" spans="1:28" ht="13" x14ac:dyDescent="0.1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</row>
    <row r="666" spans="1:28" ht="13" x14ac:dyDescent="0.15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</row>
    <row r="667" spans="1:28" ht="13" x14ac:dyDescent="0.15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</row>
    <row r="668" spans="1:28" ht="13" x14ac:dyDescent="0.15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</row>
    <row r="669" spans="1:28" ht="13" x14ac:dyDescent="0.15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</row>
    <row r="670" spans="1:28" ht="13" x14ac:dyDescent="0.15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</row>
    <row r="671" spans="1:28" ht="13" x14ac:dyDescent="0.15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</row>
    <row r="672" spans="1:28" ht="13" x14ac:dyDescent="0.15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</row>
    <row r="673" spans="1:28" ht="13" x14ac:dyDescent="0.15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</row>
    <row r="674" spans="1:28" ht="13" x14ac:dyDescent="0.15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</row>
    <row r="675" spans="1:28" ht="13" x14ac:dyDescent="0.1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</row>
    <row r="676" spans="1:28" ht="13" x14ac:dyDescent="0.15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</row>
    <row r="677" spans="1:28" ht="13" x14ac:dyDescent="0.15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</row>
    <row r="678" spans="1:28" ht="13" x14ac:dyDescent="0.15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</row>
    <row r="679" spans="1:28" ht="13" x14ac:dyDescent="0.15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</row>
    <row r="680" spans="1:28" ht="13" x14ac:dyDescent="0.15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</row>
    <row r="681" spans="1:28" ht="13" x14ac:dyDescent="0.15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</row>
    <row r="682" spans="1:28" ht="13" x14ac:dyDescent="0.15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</row>
    <row r="683" spans="1:28" ht="13" x14ac:dyDescent="0.15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</row>
    <row r="684" spans="1:28" ht="13" x14ac:dyDescent="0.15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</row>
    <row r="685" spans="1:28" ht="13" x14ac:dyDescent="0.1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</row>
    <row r="686" spans="1:28" ht="13" x14ac:dyDescent="0.15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</row>
    <row r="687" spans="1:28" ht="13" x14ac:dyDescent="0.15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</row>
    <row r="688" spans="1:28" ht="13" x14ac:dyDescent="0.15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</row>
    <row r="689" spans="1:28" ht="13" x14ac:dyDescent="0.15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</row>
    <row r="690" spans="1:28" ht="13" x14ac:dyDescent="0.15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</row>
    <row r="691" spans="1:28" ht="13" x14ac:dyDescent="0.15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</row>
    <row r="692" spans="1:28" ht="13" x14ac:dyDescent="0.15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</row>
    <row r="693" spans="1:28" ht="13" x14ac:dyDescent="0.15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</row>
    <row r="694" spans="1:28" ht="13" x14ac:dyDescent="0.15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</row>
    <row r="695" spans="1:28" ht="13" x14ac:dyDescent="0.1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</row>
    <row r="696" spans="1:28" ht="13" x14ac:dyDescent="0.15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</row>
    <row r="697" spans="1:28" ht="13" x14ac:dyDescent="0.15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</row>
    <row r="698" spans="1:28" ht="13" x14ac:dyDescent="0.15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</row>
    <row r="699" spans="1:28" ht="13" x14ac:dyDescent="0.15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</row>
    <row r="700" spans="1:28" ht="13" x14ac:dyDescent="0.15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</row>
    <row r="701" spans="1:28" ht="13" x14ac:dyDescent="0.15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</row>
    <row r="702" spans="1:28" ht="13" x14ac:dyDescent="0.15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</row>
    <row r="703" spans="1:28" ht="13" x14ac:dyDescent="0.15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</row>
    <row r="704" spans="1:28" ht="13" x14ac:dyDescent="0.15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</row>
    <row r="705" spans="1:28" ht="13" x14ac:dyDescent="0.1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</row>
    <row r="706" spans="1:28" ht="13" x14ac:dyDescent="0.15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</row>
    <row r="707" spans="1:28" ht="13" x14ac:dyDescent="0.15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</row>
    <row r="708" spans="1:28" ht="13" x14ac:dyDescent="0.15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</row>
    <row r="709" spans="1:28" ht="13" x14ac:dyDescent="0.15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</row>
    <row r="710" spans="1:28" ht="13" x14ac:dyDescent="0.15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</row>
    <row r="711" spans="1:28" ht="13" x14ac:dyDescent="0.15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</row>
    <row r="712" spans="1:28" ht="13" x14ac:dyDescent="0.15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</row>
    <row r="713" spans="1:28" ht="13" x14ac:dyDescent="0.15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</row>
    <row r="714" spans="1:28" ht="13" x14ac:dyDescent="0.15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</row>
    <row r="715" spans="1:28" ht="13" x14ac:dyDescent="0.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</row>
    <row r="716" spans="1:28" ht="13" x14ac:dyDescent="0.15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</row>
    <row r="717" spans="1:28" ht="13" x14ac:dyDescent="0.15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</row>
    <row r="718" spans="1:28" ht="13" x14ac:dyDescent="0.15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</row>
    <row r="719" spans="1:28" ht="13" x14ac:dyDescent="0.15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</row>
    <row r="720" spans="1:28" ht="13" x14ac:dyDescent="0.15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</row>
    <row r="721" spans="1:28" ht="13" x14ac:dyDescent="0.15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</row>
    <row r="722" spans="1:28" ht="13" x14ac:dyDescent="0.15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</row>
    <row r="723" spans="1:28" ht="13" x14ac:dyDescent="0.15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</row>
    <row r="724" spans="1:28" ht="13" x14ac:dyDescent="0.15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</row>
    <row r="725" spans="1:28" ht="13" x14ac:dyDescent="0.1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</row>
    <row r="726" spans="1:28" ht="13" x14ac:dyDescent="0.15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</row>
    <row r="727" spans="1:28" ht="13" x14ac:dyDescent="0.15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</row>
    <row r="728" spans="1:28" ht="13" x14ac:dyDescent="0.15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</row>
    <row r="729" spans="1:28" ht="13" x14ac:dyDescent="0.15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</row>
    <row r="730" spans="1:28" ht="13" x14ac:dyDescent="0.15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</row>
    <row r="731" spans="1:28" ht="13" x14ac:dyDescent="0.15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</row>
    <row r="732" spans="1:28" ht="13" x14ac:dyDescent="0.15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</row>
    <row r="733" spans="1:28" ht="13" x14ac:dyDescent="0.15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</row>
    <row r="734" spans="1:28" ht="13" x14ac:dyDescent="0.15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</row>
    <row r="735" spans="1:28" ht="13" x14ac:dyDescent="0.1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</row>
    <row r="736" spans="1:28" ht="13" x14ac:dyDescent="0.15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</row>
    <row r="737" spans="1:28" ht="13" x14ac:dyDescent="0.15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</row>
    <row r="738" spans="1:28" ht="13" x14ac:dyDescent="0.15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</row>
    <row r="739" spans="1:28" ht="13" x14ac:dyDescent="0.15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</row>
    <row r="740" spans="1:28" ht="13" x14ac:dyDescent="0.15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</row>
    <row r="741" spans="1:28" ht="13" x14ac:dyDescent="0.15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</row>
    <row r="742" spans="1:28" ht="13" x14ac:dyDescent="0.15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</row>
    <row r="743" spans="1:28" ht="13" x14ac:dyDescent="0.15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</row>
    <row r="744" spans="1:28" ht="13" x14ac:dyDescent="0.15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</row>
    <row r="745" spans="1:28" ht="13" x14ac:dyDescent="0.1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</row>
    <row r="746" spans="1:28" ht="13" x14ac:dyDescent="0.15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</row>
    <row r="747" spans="1:28" ht="13" x14ac:dyDescent="0.15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</row>
    <row r="748" spans="1:28" ht="13" x14ac:dyDescent="0.15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</row>
    <row r="749" spans="1:28" ht="13" x14ac:dyDescent="0.15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</row>
    <row r="750" spans="1:28" ht="13" x14ac:dyDescent="0.15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</row>
    <row r="751" spans="1:28" ht="13" x14ac:dyDescent="0.15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</row>
    <row r="752" spans="1:28" ht="13" x14ac:dyDescent="0.15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</row>
    <row r="753" spans="1:28" ht="13" x14ac:dyDescent="0.15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</row>
    <row r="754" spans="1:28" ht="13" x14ac:dyDescent="0.15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</row>
    <row r="755" spans="1:28" ht="13" x14ac:dyDescent="0.1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</row>
    <row r="756" spans="1:28" ht="13" x14ac:dyDescent="0.15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</row>
    <row r="757" spans="1:28" ht="13" x14ac:dyDescent="0.15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</row>
    <row r="758" spans="1:28" ht="13" x14ac:dyDescent="0.15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</row>
    <row r="759" spans="1:28" ht="13" x14ac:dyDescent="0.15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</row>
    <row r="760" spans="1:28" ht="13" x14ac:dyDescent="0.15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</row>
    <row r="761" spans="1:28" ht="13" x14ac:dyDescent="0.15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</row>
    <row r="762" spans="1:28" ht="13" x14ac:dyDescent="0.15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</row>
    <row r="763" spans="1:28" ht="13" x14ac:dyDescent="0.15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</row>
    <row r="764" spans="1:28" ht="13" x14ac:dyDescent="0.15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</row>
    <row r="765" spans="1:28" ht="13" x14ac:dyDescent="0.1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</row>
    <row r="766" spans="1:28" ht="13" x14ac:dyDescent="0.15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</row>
    <row r="767" spans="1:28" ht="13" x14ac:dyDescent="0.15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</row>
    <row r="768" spans="1:28" ht="13" x14ac:dyDescent="0.15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</row>
    <row r="769" spans="1:28" ht="13" x14ac:dyDescent="0.15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</row>
    <row r="770" spans="1:28" ht="13" x14ac:dyDescent="0.15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</row>
    <row r="771" spans="1:28" ht="13" x14ac:dyDescent="0.15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</row>
    <row r="772" spans="1:28" ht="13" x14ac:dyDescent="0.15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</row>
    <row r="773" spans="1:28" ht="13" x14ac:dyDescent="0.15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</row>
    <row r="774" spans="1:28" ht="13" x14ac:dyDescent="0.15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</row>
    <row r="775" spans="1:28" ht="13" x14ac:dyDescent="0.1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</row>
    <row r="776" spans="1:28" ht="13" x14ac:dyDescent="0.15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</row>
    <row r="777" spans="1:28" ht="13" x14ac:dyDescent="0.15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</row>
    <row r="778" spans="1:28" ht="13" x14ac:dyDescent="0.15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</row>
    <row r="779" spans="1:28" ht="13" x14ac:dyDescent="0.15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</row>
    <row r="780" spans="1:28" ht="13" x14ac:dyDescent="0.15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</row>
    <row r="781" spans="1:28" ht="13" x14ac:dyDescent="0.15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</row>
    <row r="782" spans="1:28" ht="13" x14ac:dyDescent="0.15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</row>
    <row r="783" spans="1:28" ht="13" x14ac:dyDescent="0.15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</row>
    <row r="784" spans="1:28" ht="13" x14ac:dyDescent="0.15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</row>
    <row r="785" spans="1:28" ht="13" x14ac:dyDescent="0.1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</row>
    <row r="786" spans="1:28" ht="13" x14ac:dyDescent="0.15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</row>
    <row r="787" spans="1:28" ht="13" x14ac:dyDescent="0.15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</row>
    <row r="788" spans="1:28" ht="13" x14ac:dyDescent="0.15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</row>
    <row r="789" spans="1:28" ht="13" x14ac:dyDescent="0.15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</row>
    <row r="790" spans="1:28" ht="13" x14ac:dyDescent="0.15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</row>
    <row r="791" spans="1:28" ht="13" x14ac:dyDescent="0.15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</row>
    <row r="792" spans="1:28" ht="13" x14ac:dyDescent="0.15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</row>
    <row r="793" spans="1:28" ht="13" x14ac:dyDescent="0.15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</row>
    <row r="794" spans="1:28" ht="13" x14ac:dyDescent="0.15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</row>
    <row r="795" spans="1:28" ht="13" x14ac:dyDescent="0.1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</row>
    <row r="796" spans="1:28" ht="13" x14ac:dyDescent="0.15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</row>
    <row r="797" spans="1:28" ht="13" x14ac:dyDescent="0.15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</row>
    <row r="798" spans="1:28" ht="13" x14ac:dyDescent="0.15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</row>
    <row r="799" spans="1:28" ht="13" x14ac:dyDescent="0.15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</row>
    <row r="800" spans="1:28" ht="13" x14ac:dyDescent="0.15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</row>
    <row r="801" spans="1:28" ht="13" x14ac:dyDescent="0.15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</row>
    <row r="802" spans="1:28" ht="13" x14ac:dyDescent="0.15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</row>
    <row r="803" spans="1:28" ht="13" x14ac:dyDescent="0.15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</row>
    <row r="804" spans="1:28" ht="13" x14ac:dyDescent="0.15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</row>
    <row r="805" spans="1:28" ht="13" x14ac:dyDescent="0.1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</row>
    <row r="806" spans="1:28" ht="13" x14ac:dyDescent="0.15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</row>
    <row r="807" spans="1:28" ht="13" x14ac:dyDescent="0.15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</row>
    <row r="808" spans="1:28" ht="13" x14ac:dyDescent="0.15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</row>
    <row r="809" spans="1:28" ht="13" x14ac:dyDescent="0.15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</row>
    <row r="810" spans="1:28" ht="13" x14ac:dyDescent="0.15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</row>
    <row r="811" spans="1:28" ht="13" x14ac:dyDescent="0.15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</row>
    <row r="812" spans="1:28" ht="13" x14ac:dyDescent="0.15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</row>
    <row r="813" spans="1:28" ht="13" x14ac:dyDescent="0.15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</row>
    <row r="814" spans="1:28" ht="13" x14ac:dyDescent="0.15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</row>
    <row r="815" spans="1:28" ht="13" x14ac:dyDescent="0.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</row>
    <row r="816" spans="1:28" ht="13" x14ac:dyDescent="0.15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</row>
    <row r="817" spans="1:28" ht="13" x14ac:dyDescent="0.15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</row>
    <row r="818" spans="1:28" ht="13" x14ac:dyDescent="0.15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</row>
    <row r="819" spans="1:28" ht="13" x14ac:dyDescent="0.15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</row>
    <row r="820" spans="1:28" ht="13" x14ac:dyDescent="0.15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</row>
    <row r="821" spans="1:28" ht="13" x14ac:dyDescent="0.15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</row>
    <row r="822" spans="1:28" ht="13" x14ac:dyDescent="0.15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</row>
    <row r="823" spans="1:28" ht="13" x14ac:dyDescent="0.15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</row>
    <row r="824" spans="1:28" ht="13" x14ac:dyDescent="0.15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</row>
    <row r="825" spans="1:28" ht="13" x14ac:dyDescent="0.1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</row>
    <row r="826" spans="1:28" ht="13" x14ac:dyDescent="0.15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</row>
    <row r="827" spans="1:28" ht="13" x14ac:dyDescent="0.15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</row>
    <row r="828" spans="1:28" ht="13" x14ac:dyDescent="0.15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</row>
    <row r="829" spans="1:28" ht="13" x14ac:dyDescent="0.15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</row>
    <row r="830" spans="1:28" ht="13" x14ac:dyDescent="0.15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</row>
    <row r="831" spans="1:28" ht="13" x14ac:dyDescent="0.15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</row>
    <row r="832" spans="1:28" ht="13" x14ac:dyDescent="0.15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</row>
    <row r="833" spans="1:28" ht="13" x14ac:dyDescent="0.15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</row>
    <row r="834" spans="1:28" ht="13" x14ac:dyDescent="0.15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</row>
    <row r="835" spans="1:28" ht="13" x14ac:dyDescent="0.1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</row>
    <row r="836" spans="1:28" ht="13" x14ac:dyDescent="0.15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</row>
    <row r="837" spans="1:28" ht="13" x14ac:dyDescent="0.15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</row>
    <row r="838" spans="1:28" ht="13" x14ac:dyDescent="0.15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</row>
    <row r="839" spans="1:28" ht="13" x14ac:dyDescent="0.15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</row>
    <row r="840" spans="1:28" ht="13" x14ac:dyDescent="0.15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</row>
    <row r="841" spans="1:28" ht="13" x14ac:dyDescent="0.15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</row>
    <row r="842" spans="1:28" ht="13" x14ac:dyDescent="0.15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</row>
    <row r="843" spans="1:28" ht="13" x14ac:dyDescent="0.15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</row>
    <row r="844" spans="1:28" ht="13" x14ac:dyDescent="0.15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</row>
    <row r="845" spans="1:28" ht="13" x14ac:dyDescent="0.1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</row>
    <row r="846" spans="1:28" ht="13" x14ac:dyDescent="0.15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</row>
    <row r="847" spans="1:28" ht="13" x14ac:dyDescent="0.15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</row>
    <row r="848" spans="1:28" ht="13" x14ac:dyDescent="0.15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</row>
    <row r="849" spans="1:28" ht="13" x14ac:dyDescent="0.15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</row>
    <row r="850" spans="1:28" ht="13" x14ac:dyDescent="0.15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</row>
    <row r="851" spans="1:28" ht="13" x14ac:dyDescent="0.15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</row>
    <row r="852" spans="1:28" ht="13" x14ac:dyDescent="0.15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</row>
    <row r="853" spans="1:28" ht="13" x14ac:dyDescent="0.15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</row>
    <row r="854" spans="1:28" ht="13" x14ac:dyDescent="0.15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</row>
    <row r="855" spans="1:28" ht="13" x14ac:dyDescent="0.1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</row>
    <row r="856" spans="1:28" ht="13" x14ac:dyDescent="0.15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</row>
    <row r="857" spans="1:28" ht="13" x14ac:dyDescent="0.15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</row>
    <row r="858" spans="1:28" ht="13" x14ac:dyDescent="0.15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</row>
    <row r="859" spans="1:28" ht="13" x14ac:dyDescent="0.15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</row>
    <row r="860" spans="1:28" ht="13" x14ac:dyDescent="0.15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</row>
    <row r="861" spans="1:28" ht="13" x14ac:dyDescent="0.15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</row>
    <row r="862" spans="1:28" ht="13" x14ac:dyDescent="0.15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</row>
    <row r="863" spans="1:28" ht="13" x14ac:dyDescent="0.15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</row>
    <row r="864" spans="1:28" ht="13" x14ac:dyDescent="0.15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</row>
    <row r="865" spans="1:28" ht="13" x14ac:dyDescent="0.1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</row>
    <row r="866" spans="1:28" ht="13" x14ac:dyDescent="0.15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</row>
    <row r="867" spans="1:28" ht="13" x14ac:dyDescent="0.15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</row>
    <row r="868" spans="1:28" ht="13" x14ac:dyDescent="0.15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</row>
    <row r="869" spans="1:28" ht="13" x14ac:dyDescent="0.15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</row>
    <row r="870" spans="1:28" ht="13" x14ac:dyDescent="0.15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</row>
    <row r="871" spans="1:28" ht="13" x14ac:dyDescent="0.15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</row>
    <row r="872" spans="1:28" ht="13" x14ac:dyDescent="0.15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</row>
    <row r="873" spans="1:28" ht="13" x14ac:dyDescent="0.15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</row>
    <row r="874" spans="1:28" ht="13" x14ac:dyDescent="0.15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</row>
    <row r="875" spans="1:28" ht="13" x14ac:dyDescent="0.1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</row>
    <row r="876" spans="1:28" ht="13" x14ac:dyDescent="0.15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</row>
    <row r="877" spans="1:28" ht="13" x14ac:dyDescent="0.15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</row>
    <row r="878" spans="1:28" ht="13" x14ac:dyDescent="0.15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</row>
    <row r="879" spans="1:28" ht="13" x14ac:dyDescent="0.15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</row>
    <row r="880" spans="1:28" ht="13" x14ac:dyDescent="0.15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</row>
    <row r="881" spans="1:28" ht="13" x14ac:dyDescent="0.15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</row>
    <row r="882" spans="1:28" ht="13" x14ac:dyDescent="0.15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</row>
    <row r="883" spans="1:28" ht="13" x14ac:dyDescent="0.15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</row>
    <row r="884" spans="1:28" ht="13" x14ac:dyDescent="0.15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</row>
    <row r="885" spans="1:28" ht="13" x14ac:dyDescent="0.1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</row>
    <row r="886" spans="1:28" ht="13" x14ac:dyDescent="0.15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</row>
    <row r="887" spans="1:28" ht="13" x14ac:dyDescent="0.15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</row>
    <row r="888" spans="1:28" ht="13" x14ac:dyDescent="0.15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</row>
    <row r="889" spans="1:28" ht="13" x14ac:dyDescent="0.15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</row>
    <row r="890" spans="1:28" ht="13" x14ac:dyDescent="0.15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</row>
    <row r="891" spans="1:28" ht="13" x14ac:dyDescent="0.15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</row>
    <row r="892" spans="1:28" ht="13" x14ac:dyDescent="0.15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</row>
    <row r="893" spans="1:28" ht="13" x14ac:dyDescent="0.15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</row>
    <row r="894" spans="1:28" ht="13" x14ac:dyDescent="0.15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</row>
    <row r="895" spans="1:28" ht="13" x14ac:dyDescent="0.1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</row>
    <row r="896" spans="1:28" ht="13" x14ac:dyDescent="0.15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</row>
    <row r="897" spans="1:28" ht="13" x14ac:dyDescent="0.15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</row>
    <row r="898" spans="1:28" ht="13" x14ac:dyDescent="0.15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</row>
    <row r="899" spans="1:28" ht="13" x14ac:dyDescent="0.15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</row>
    <row r="900" spans="1:28" ht="13" x14ac:dyDescent="0.15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</row>
    <row r="901" spans="1:28" ht="13" x14ac:dyDescent="0.15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</row>
    <row r="902" spans="1:28" ht="13" x14ac:dyDescent="0.15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</row>
    <row r="903" spans="1:28" ht="13" x14ac:dyDescent="0.15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</row>
    <row r="904" spans="1:28" ht="13" x14ac:dyDescent="0.15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</row>
    <row r="905" spans="1:28" ht="13" x14ac:dyDescent="0.1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</row>
    <row r="906" spans="1:28" ht="13" x14ac:dyDescent="0.15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</row>
    <row r="907" spans="1:28" ht="13" x14ac:dyDescent="0.15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</row>
    <row r="908" spans="1:28" ht="13" x14ac:dyDescent="0.15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</row>
    <row r="909" spans="1:28" ht="13" x14ac:dyDescent="0.15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</row>
    <row r="910" spans="1:28" ht="13" x14ac:dyDescent="0.15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</row>
    <row r="911" spans="1:28" ht="13" x14ac:dyDescent="0.15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</row>
    <row r="912" spans="1:28" ht="13" x14ac:dyDescent="0.15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</row>
    <row r="913" spans="1:28" ht="13" x14ac:dyDescent="0.15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</row>
    <row r="914" spans="1:28" ht="13" x14ac:dyDescent="0.15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</row>
    <row r="915" spans="1:28" ht="13" x14ac:dyDescent="0.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</row>
    <row r="916" spans="1:28" ht="13" x14ac:dyDescent="0.15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</row>
    <row r="917" spans="1:28" ht="13" x14ac:dyDescent="0.15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</row>
    <row r="918" spans="1:28" ht="13" x14ac:dyDescent="0.15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</row>
    <row r="919" spans="1:28" ht="13" x14ac:dyDescent="0.15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</row>
    <row r="920" spans="1:28" ht="13" x14ac:dyDescent="0.15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</row>
    <row r="921" spans="1:28" ht="13" x14ac:dyDescent="0.15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</row>
    <row r="922" spans="1:28" ht="13" x14ac:dyDescent="0.15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</row>
    <row r="923" spans="1:28" ht="13" x14ac:dyDescent="0.15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</row>
    <row r="924" spans="1:28" ht="13" x14ac:dyDescent="0.15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</row>
    <row r="925" spans="1:28" ht="13" x14ac:dyDescent="0.1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</row>
    <row r="926" spans="1:28" ht="13" x14ac:dyDescent="0.15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</row>
    <row r="927" spans="1:28" ht="13" x14ac:dyDescent="0.15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</row>
    <row r="928" spans="1:28" ht="13" x14ac:dyDescent="0.15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</row>
    <row r="929" spans="1:28" ht="13" x14ac:dyDescent="0.15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</row>
    <row r="930" spans="1:28" ht="13" x14ac:dyDescent="0.15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</row>
    <row r="931" spans="1:28" ht="13" x14ac:dyDescent="0.15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</row>
    <row r="932" spans="1:28" ht="13" x14ac:dyDescent="0.15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</row>
    <row r="933" spans="1:28" ht="13" x14ac:dyDescent="0.15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</row>
    <row r="934" spans="1:28" ht="13" x14ac:dyDescent="0.15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</row>
    <row r="935" spans="1:28" ht="13" x14ac:dyDescent="0.1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</row>
    <row r="936" spans="1:28" ht="13" x14ac:dyDescent="0.15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</row>
    <row r="937" spans="1:28" ht="13" x14ac:dyDescent="0.15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</row>
    <row r="938" spans="1:28" ht="13" x14ac:dyDescent="0.15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</row>
    <row r="939" spans="1:28" ht="13" x14ac:dyDescent="0.15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</row>
    <row r="940" spans="1:28" ht="13" x14ac:dyDescent="0.15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</row>
    <row r="941" spans="1:28" ht="13" x14ac:dyDescent="0.15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</row>
    <row r="942" spans="1:28" ht="13" x14ac:dyDescent="0.15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</row>
    <row r="943" spans="1:28" ht="13" x14ac:dyDescent="0.15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</row>
    <row r="944" spans="1:28" ht="13" x14ac:dyDescent="0.15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</row>
    <row r="945" spans="1:28" ht="13" x14ac:dyDescent="0.1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</row>
    <row r="946" spans="1:28" ht="13" x14ac:dyDescent="0.15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</row>
    <row r="947" spans="1:28" ht="13" x14ac:dyDescent="0.15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</row>
    <row r="948" spans="1:28" ht="13" x14ac:dyDescent="0.15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</row>
    <row r="949" spans="1:28" ht="13" x14ac:dyDescent="0.15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</row>
    <row r="950" spans="1:28" ht="13" x14ac:dyDescent="0.15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</row>
    <row r="951" spans="1:28" ht="13" x14ac:dyDescent="0.15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</row>
    <row r="952" spans="1:28" ht="13" x14ac:dyDescent="0.15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</row>
    <row r="953" spans="1:28" ht="13" x14ac:dyDescent="0.15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</row>
    <row r="954" spans="1:28" ht="13" x14ac:dyDescent="0.15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</row>
    <row r="955" spans="1:28" ht="13" x14ac:dyDescent="0.1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</row>
    <row r="956" spans="1:28" ht="13" x14ac:dyDescent="0.15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</row>
    <row r="957" spans="1:28" ht="13" x14ac:dyDescent="0.15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</row>
    <row r="958" spans="1:28" ht="13" x14ac:dyDescent="0.15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</row>
    <row r="959" spans="1:28" ht="13" x14ac:dyDescent="0.15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</row>
    <row r="960" spans="1:28" ht="13" x14ac:dyDescent="0.15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</row>
    <row r="961" spans="1:28" ht="13" x14ac:dyDescent="0.15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</row>
    <row r="962" spans="1:28" ht="13" x14ac:dyDescent="0.15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</row>
    <row r="963" spans="1:28" ht="13" x14ac:dyDescent="0.15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</row>
    <row r="964" spans="1:28" ht="13" x14ac:dyDescent="0.15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</row>
    <row r="965" spans="1:28" ht="13" x14ac:dyDescent="0.1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</row>
    <row r="966" spans="1:28" ht="13" x14ac:dyDescent="0.15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</row>
    <row r="967" spans="1:28" ht="13" x14ac:dyDescent="0.15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</row>
    <row r="968" spans="1:28" ht="13" x14ac:dyDescent="0.15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</row>
    <row r="969" spans="1:28" ht="13" x14ac:dyDescent="0.15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</row>
    <row r="970" spans="1:28" ht="13" x14ac:dyDescent="0.15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</row>
    <row r="971" spans="1:28" ht="13" x14ac:dyDescent="0.15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</row>
    <row r="972" spans="1:28" ht="13" x14ac:dyDescent="0.15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</row>
    <row r="973" spans="1:28" ht="13" x14ac:dyDescent="0.15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</row>
    <row r="974" spans="1:28" ht="13" x14ac:dyDescent="0.15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</row>
    <row r="975" spans="1:28" ht="13" x14ac:dyDescent="0.1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</row>
    <row r="976" spans="1:28" ht="13" x14ac:dyDescent="0.15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</row>
    <row r="977" spans="1:28" ht="13" x14ac:dyDescent="0.15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</row>
    <row r="978" spans="1:28" ht="13" x14ac:dyDescent="0.15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</row>
    <row r="979" spans="1:28" ht="13" x14ac:dyDescent="0.15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</row>
    <row r="980" spans="1:28" ht="13" x14ac:dyDescent="0.15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</row>
    <row r="981" spans="1:28" ht="13" x14ac:dyDescent="0.15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</row>
    <row r="982" spans="1:28" ht="13" x14ac:dyDescent="0.15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</row>
    <row r="983" spans="1:28" ht="13" x14ac:dyDescent="0.15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</row>
    <row r="984" spans="1:28" ht="13" x14ac:dyDescent="0.15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</row>
    <row r="985" spans="1:28" ht="13" x14ac:dyDescent="0.1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</row>
    <row r="986" spans="1:28" ht="13" x14ac:dyDescent="0.15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</row>
    <row r="987" spans="1:28" ht="13" x14ac:dyDescent="0.15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</row>
    <row r="988" spans="1:28" ht="13" x14ac:dyDescent="0.15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</row>
    <row r="989" spans="1:28" ht="13" x14ac:dyDescent="0.15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</row>
    <row r="990" spans="1:28" ht="13" x14ac:dyDescent="0.15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</row>
    <row r="991" spans="1:28" ht="13" x14ac:dyDescent="0.15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</row>
    <row r="992" spans="1:28" ht="13" x14ac:dyDescent="0.15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</row>
    <row r="993" spans="1:28" ht="13" x14ac:dyDescent="0.15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</row>
    <row r="994" spans="1:28" ht="13" x14ac:dyDescent="0.15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</row>
    <row r="995" spans="1:28" ht="13" x14ac:dyDescent="0.1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  <c r="AB995" s="2"/>
    </row>
    <row r="996" spans="1:28" ht="13" x14ac:dyDescent="0.15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  <c r="AB996" s="2"/>
    </row>
    <row r="997" spans="1:28" ht="13" x14ac:dyDescent="0.15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  <c r="AB997" s="2"/>
    </row>
    <row r="998" spans="1:28" ht="13" x14ac:dyDescent="0.15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  <c r="AB998" s="2"/>
    </row>
    <row r="999" spans="1:28" ht="13" x14ac:dyDescent="0.15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  <c r="AB999" s="2"/>
    </row>
  </sheetData>
  <pageMargins left="0.7" right="0.7" top="0.75" bottom="0.75" header="0.3" footer="0.3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E06666"/>
    <outlinePr summaryBelow="0" summaryRight="0"/>
  </sheetPr>
  <dimension ref="A1:AA1006"/>
  <sheetViews>
    <sheetView workbookViewId="0">
      <selection activeCell="D1" sqref="D1"/>
    </sheetView>
  </sheetViews>
  <sheetFormatPr baseColWidth="10" defaultColWidth="12.6640625" defaultRowHeight="15.75" customHeight="1" x14ac:dyDescent="0.15"/>
  <cols>
    <col min="1" max="1" width="14.6640625" customWidth="1"/>
    <col min="5" max="6" width="13.6640625" customWidth="1"/>
    <col min="11" max="11" width="20.33203125" customWidth="1"/>
    <col min="13" max="13" width="15.6640625" customWidth="1"/>
    <col min="14" max="14" width="18.6640625" customWidth="1"/>
    <col min="15" max="15" width="19.5" customWidth="1"/>
    <col min="16" max="16" width="23.33203125" customWidth="1"/>
  </cols>
  <sheetData>
    <row r="1" spans="1:27" ht="15.75" customHeight="1" x14ac:dyDescent="0.15">
      <c r="A1" s="1" t="s">
        <v>35</v>
      </c>
      <c r="B1" s="1" t="s">
        <v>14</v>
      </c>
      <c r="C1" s="5" t="s">
        <v>15</v>
      </c>
      <c r="D1" s="5" t="s">
        <v>16</v>
      </c>
      <c r="E1" s="5" t="s">
        <v>36</v>
      </c>
      <c r="F1" s="5" t="s">
        <v>17</v>
      </c>
      <c r="G1" s="5" t="s">
        <v>25</v>
      </c>
      <c r="H1" s="5" t="s">
        <v>18</v>
      </c>
      <c r="I1" s="5" t="s">
        <v>26</v>
      </c>
      <c r="J1" s="5" t="s">
        <v>22</v>
      </c>
      <c r="K1" s="5" t="s">
        <v>27</v>
      </c>
      <c r="L1" s="5" t="s">
        <v>37</v>
      </c>
      <c r="M1" s="17" t="s">
        <v>38</v>
      </c>
      <c r="N1" s="5" t="s">
        <v>39</v>
      </c>
      <c r="O1" s="18" t="s">
        <v>40</v>
      </c>
      <c r="P1" s="5" t="s">
        <v>41</v>
      </c>
      <c r="Q1" s="5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 ht="15.75" customHeight="1" x14ac:dyDescent="0.15">
      <c r="A2" s="3">
        <v>0</v>
      </c>
      <c r="B2" s="3">
        <v>12000</v>
      </c>
      <c r="C2" s="4">
        <v>0</v>
      </c>
      <c r="D2" s="2">
        <f t="shared" ref="D2:D52" si="0">(C2+B2)-1</f>
        <v>11999</v>
      </c>
      <c r="E2" s="2">
        <f>D52</f>
        <v>24145</v>
      </c>
      <c r="F2" s="2">
        <f>SUM(B2:B54)</f>
        <v>24146</v>
      </c>
      <c r="G2" s="11">
        <f>SUM(B3:B52)/F2</f>
        <v>0.50302327507661726</v>
      </c>
      <c r="H2" s="12">
        <f t="shared" ref="H2:H52" si="1">B2/$F$2</f>
        <v>0.49697672492338274</v>
      </c>
      <c r="I2" s="12">
        <v>0</v>
      </c>
      <c r="J2" s="12">
        <f t="shared" ref="J2:J52" si="2">H2*I2</f>
        <v>0</v>
      </c>
      <c r="K2" s="7">
        <f>J2/1</f>
        <v>0</v>
      </c>
      <c r="L2" s="7">
        <f>SUM(K2:K52)</f>
        <v>1.0289280579792426</v>
      </c>
      <c r="M2" s="16">
        <f t="shared" ref="M2:M52" si="3">B2*I2</f>
        <v>0</v>
      </c>
      <c r="N2" s="19">
        <f>SUM(M2:M52)/F2</f>
        <v>51.446402898962155</v>
      </c>
      <c r="O2" s="10">
        <f t="shared" ref="O2:O52" si="4">A2*B2</f>
        <v>0</v>
      </c>
      <c r="P2" s="19">
        <f>SUM(O:O)/F2</f>
        <v>3.5399237969021784</v>
      </c>
      <c r="Q2" s="2"/>
      <c r="R2" s="2"/>
      <c r="S2" s="2"/>
      <c r="T2" s="2"/>
      <c r="U2" s="2"/>
      <c r="V2" s="2"/>
      <c r="W2" s="2"/>
      <c r="X2" s="2"/>
      <c r="Y2" s="2"/>
      <c r="Z2" s="2"/>
      <c r="AA2" s="2"/>
    </row>
    <row r="3" spans="1:27" ht="15.75" customHeight="1" x14ac:dyDescent="0.15">
      <c r="A3" s="3">
        <v>1</v>
      </c>
      <c r="B3" s="3">
        <v>800</v>
      </c>
      <c r="C3" s="4">
        <f t="shared" ref="C3:C52" si="5">D2+1</f>
        <v>12000</v>
      </c>
      <c r="D3" s="2">
        <f t="shared" si="0"/>
        <v>12799</v>
      </c>
      <c r="E3" s="2"/>
      <c r="F3" s="2"/>
      <c r="G3" s="7"/>
      <c r="H3" s="12">
        <f t="shared" si="1"/>
        <v>3.3131781661558848E-2</v>
      </c>
      <c r="I3" s="13">
        <f>'FG Pay Values'!$I$2*A3</f>
        <v>14.533195020746888</v>
      </c>
      <c r="J3" s="12">
        <f t="shared" si="2"/>
        <v>0.48151064427224011</v>
      </c>
      <c r="K3" s="7">
        <f t="shared" ref="K3:K52" si="6">J3/50</f>
        <v>9.6302128854448017E-3</v>
      </c>
      <c r="L3" s="2"/>
      <c r="M3" s="16">
        <f t="shared" si="3"/>
        <v>11626.556016597511</v>
      </c>
      <c r="N3" s="7"/>
      <c r="O3" s="10">
        <f t="shared" si="4"/>
        <v>800</v>
      </c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</row>
    <row r="4" spans="1:27" ht="15.75" customHeight="1" x14ac:dyDescent="0.15">
      <c r="A4" s="3">
        <v>2</v>
      </c>
      <c r="B4" s="3">
        <v>1000</v>
      </c>
      <c r="C4" s="2">
        <f t="shared" si="5"/>
        <v>12800</v>
      </c>
      <c r="D4" s="2">
        <f t="shared" si="0"/>
        <v>13799</v>
      </c>
      <c r="E4" s="2"/>
      <c r="F4" s="2"/>
      <c r="G4" s="2"/>
      <c r="H4" s="12">
        <f t="shared" si="1"/>
        <v>4.1414727076948564E-2</v>
      </c>
      <c r="I4" s="13">
        <f>'FG Pay Values'!$I$2*A4</f>
        <v>29.066390041493776</v>
      </c>
      <c r="J4" s="12">
        <f t="shared" si="2"/>
        <v>1.2037766106806003</v>
      </c>
      <c r="K4" s="7">
        <f t="shared" si="6"/>
        <v>2.4075532213612007E-2</v>
      </c>
      <c r="L4" s="2"/>
      <c r="M4" s="16">
        <f t="shared" si="3"/>
        <v>29066.390041493774</v>
      </c>
      <c r="N4" s="7"/>
      <c r="O4" s="10">
        <f t="shared" si="4"/>
        <v>2000</v>
      </c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</row>
    <row r="5" spans="1:27" ht="15.75" customHeight="1" x14ac:dyDescent="0.15">
      <c r="A5" s="3">
        <v>3</v>
      </c>
      <c r="B5" s="3">
        <v>1300</v>
      </c>
      <c r="C5" s="2">
        <f t="shared" si="5"/>
        <v>13800</v>
      </c>
      <c r="D5" s="2">
        <f t="shared" si="0"/>
        <v>15099</v>
      </c>
      <c r="E5" s="2"/>
      <c r="F5" s="2"/>
      <c r="G5" s="2"/>
      <c r="H5" s="12">
        <f t="shared" si="1"/>
        <v>5.3839145200033134E-2</v>
      </c>
      <c r="I5" s="13">
        <f>'FG Pay Values'!$I$2*A5</f>
        <v>43.599585062240664</v>
      </c>
      <c r="J5" s="12">
        <f t="shared" si="2"/>
        <v>2.3473643908271709</v>
      </c>
      <c r="K5" s="7">
        <f t="shared" si="6"/>
        <v>4.694728781654342E-2</v>
      </c>
      <c r="L5" s="2"/>
      <c r="M5" s="16">
        <f t="shared" si="3"/>
        <v>56679.460580912862</v>
      </c>
      <c r="N5" s="7"/>
      <c r="O5" s="10">
        <f t="shared" si="4"/>
        <v>3900</v>
      </c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</row>
    <row r="6" spans="1:27" ht="15.75" customHeight="1" x14ac:dyDescent="0.15">
      <c r="A6" s="3">
        <v>4</v>
      </c>
      <c r="B6" s="3">
        <v>1400</v>
      </c>
      <c r="C6" s="2">
        <f t="shared" si="5"/>
        <v>15100</v>
      </c>
      <c r="D6" s="2">
        <f t="shared" si="0"/>
        <v>16499</v>
      </c>
      <c r="E6" s="2"/>
      <c r="F6" s="2"/>
      <c r="G6" s="2"/>
      <c r="H6" s="12">
        <f t="shared" si="1"/>
        <v>5.7980617907727988E-2</v>
      </c>
      <c r="I6" s="13">
        <f>'FG Pay Values'!$I$2*A6</f>
        <v>58.132780082987551</v>
      </c>
      <c r="J6" s="12">
        <f t="shared" si="2"/>
        <v>3.3705745099056807</v>
      </c>
      <c r="K6" s="7">
        <f t="shared" si="6"/>
        <v>6.7411490198113613E-2</v>
      </c>
      <c r="L6" s="2"/>
      <c r="M6" s="16">
        <f t="shared" si="3"/>
        <v>81385.892116182571</v>
      </c>
      <c r="N6" s="7"/>
      <c r="O6" s="10">
        <f t="shared" si="4"/>
        <v>5600</v>
      </c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</row>
    <row r="7" spans="1:27" ht="15.75" customHeight="1" x14ac:dyDescent="0.15">
      <c r="A7" s="3">
        <v>5</v>
      </c>
      <c r="B7" s="3">
        <v>1600</v>
      </c>
      <c r="C7" s="2">
        <f t="shared" si="5"/>
        <v>16500</v>
      </c>
      <c r="D7" s="2">
        <f t="shared" si="0"/>
        <v>18099</v>
      </c>
      <c r="E7" s="2"/>
      <c r="F7" s="2"/>
      <c r="G7" s="2"/>
      <c r="H7" s="12">
        <f t="shared" si="1"/>
        <v>6.6263563323117697E-2</v>
      </c>
      <c r="I7" s="13">
        <f>'FG Pay Values'!$I$2*A7</f>
        <v>72.665975103734439</v>
      </c>
      <c r="J7" s="12">
        <f t="shared" si="2"/>
        <v>4.8151064427224011</v>
      </c>
      <c r="K7" s="7">
        <f t="shared" si="6"/>
        <v>9.6302128854448027E-2</v>
      </c>
      <c r="L7" s="2"/>
      <c r="M7" s="16">
        <f t="shared" si="3"/>
        <v>116265.5601659751</v>
      </c>
      <c r="N7" s="7"/>
      <c r="O7" s="10">
        <f t="shared" si="4"/>
        <v>8000</v>
      </c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</row>
    <row r="8" spans="1:27" ht="15.75" customHeight="1" x14ac:dyDescent="0.15">
      <c r="A8" s="3">
        <v>6</v>
      </c>
      <c r="B8" s="3">
        <v>1400</v>
      </c>
      <c r="C8" s="2">
        <f t="shared" si="5"/>
        <v>18100</v>
      </c>
      <c r="D8" s="2">
        <f t="shared" si="0"/>
        <v>19499</v>
      </c>
      <c r="E8" s="2"/>
      <c r="F8" s="2"/>
      <c r="G8" s="2"/>
      <c r="H8" s="12">
        <f t="shared" si="1"/>
        <v>5.7980617907727988E-2</v>
      </c>
      <c r="I8" s="13">
        <f>'FG Pay Values'!$I$2*A8</f>
        <v>87.199170124481327</v>
      </c>
      <c r="J8" s="12">
        <f t="shared" si="2"/>
        <v>5.0558617648585216</v>
      </c>
      <c r="K8" s="7">
        <f t="shared" si="6"/>
        <v>0.10111723529717043</v>
      </c>
      <c r="L8" s="2"/>
      <c r="M8" s="16">
        <f t="shared" si="3"/>
        <v>122078.83817427386</v>
      </c>
      <c r="N8" s="7"/>
      <c r="O8" s="10">
        <f t="shared" si="4"/>
        <v>8400</v>
      </c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</row>
    <row r="9" spans="1:27" ht="15.75" customHeight="1" x14ac:dyDescent="0.15">
      <c r="A9" s="3">
        <v>7</v>
      </c>
      <c r="B9" s="3">
        <v>1100</v>
      </c>
      <c r="C9" s="2">
        <f t="shared" si="5"/>
        <v>19500</v>
      </c>
      <c r="D9" s="2">
        <f t="shared" si="0"/>
        <v>20599</v>
      </c>
      <c r="E9" s="2"/>
      <c r="F9" s="2"/>
      <c r="G9" s="2"/>
      <c r="H9" s="12">
        <f t="shared" si="1"/>
        <v>4.5556199784643418E-2</v>
      </c>
      <c r="I9" s="13">
        <f>'FG Pay Values'!$I$2*A9</f>
        <v>101.73236514522821</v>
      </c>
      <c r="J9" s="12">
        <f t="shared" si="2"/>
        <v>4.6345399511203116</v>
      </c>
      <c r="K9" s="7">
        <f t="shared" si="6"/>
        <v>9.2690799022406234E-2</v>
      </c>
      <c r="L9" s="2"/>
      <c r="M9" s="16">
        <f t="shared" si="3"/>
        <v>111905.60165975103</v>
      </c>
      <c r="N9" s="7"/>
      <c r="O9" s="10">
        <f t="shared" si="4"/>
        <v>7700</v>
      </c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</row>
    <row r="10" spans="1:27" ht="15.75" customHeight="1" x14ac:dyDescent="0.15">
      <c r="A10" s="3">
        <v>8</v>
      </c>
      <c r="B10" s="3">
        <v>400</v>
      </c>
      <c r="C10" s="2">
        <f t="shared" si="5"/>
        <v>20600</v>
      </c>
      <c r="D10" s="2">
        <f t="shared" si="0"/>
        <v>20999</v>
      </c>
      <c r="E10" s="2"/>
      <c r="F10" s="2"/>
      <c r="G10" s="2"/>
      <c r="H10" s="12">
        <f t="shared" si="1"/>
        <v>1.6565890830779424E-2</v>
      </c>
      <c r="I10" s="13">
        <f>'FG Pay Values'!$I$2*A10</f>
        <v>116.2655601659751</v>
      </c>
      <c r="J10" s="12">
        <f t="shared" si="2"/>
        <v>1.9260425770889604</v>
      </c>
      <c r="K10" s="7">
        <f t="shared" si="6"/>
        <v>3.8520851541779207E-2</v>
      </c>
      <c r="L10" s="2"/>
      <c r="M10" s="16">
        <f t="shared" si="3"/>
        <v>46506.224066390045</v>
      </c>
      <c r="N10" s="7"/>
      <c r="O10" s="10">
        <f t="shared" si="4"/>
        <v>3200</v>
      </c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</row>
    <row r="11" spans="1:27" ht="15.75" customHeight="1" x14ac:dyDescent="0.15">
      <c r="A11" s="3">
        <v>9</v>
      </c>
      <c r="B11" s="3">
        <v>375</v>
      </c>
      <c r="C11" s="2">
        <f t="shared" si="5"/>
        <v>21000</v>
      </c>
      <c r="D11" s="2">
        <f t="shared" si="0"/>
        <v>21374</v>
      </c>
      <c r="E11" s="2"/>
      <c r="F11" s="2"/>
      <c r="G11" s="2"/>
      <c r="H11" s="12">
        <f t="shared" si="1"/>
        <v>1.5530522653855711E-2</v>
      </c>
      <c r="I11" s="13">
        <f>'FG Pay Values'!$I$2*A11</f>
        <v>130.79875518672199</v>
      </c>
      <c r="J11" s="12">
        <f t="shared" si="2"/>
        <v>2.0313730305235129</v>
      </c>
      <c r="K11" s="7">
        <f t="shared" si="6"/>
        <v>4.0627460610470262E-2</v>
      </c>
      <c r="L11" s="2"/>
      <c r="M11" s="16">
        <f t="shared" si="3"/>
        <v>49049.533195020747</v>
      </c>
      <c r="N11" s="7"/>
      <c r="O11" s="10">
        <f t="shared" si="4"/>
        <v>3375</v>
      </c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</row>
    <row r="12" spans="1:27" ht="15.75" customHeight="1" x14ac:dyDescent="0.15">
      <c r="A12" s="3">
        <v>10</v>
      </c>
      <c r="B12" s="3">
        <v>350</v>
      </c>
      <c r="C12" s="2">
        <f t="shared" si="5"/>
        <v>21375</v>
      </c>
      <c r="D12" s="2">
        <f t="shared" si="0"/>
        <v>21724</v>
      </c>
      <c r="E12" s="2"/>
      <c r="F12" s="2"/>
      <c r="G12" s="2"/>
      <c r="H12" s="12">
        <f t="shared" si="1"/>
        <v>1.4495154476931997E-2</v>
      </c>
      <c r="I12" s="13">
        <f>'FG Pay Values'!$I$2*A12</f>
        <v>145.33195020746888</v>
      </c>
      <c r="J12" s="12">
        <f t="shared" si="2"/>
        <v>2.1066090686910508</v>
      </c>
      <c r="K12" s="7">
        <f t="shared" si="6"/>
        <v>4.2132181373821014E-2</v>
      </c>
      <c r="L12" s="2"/>
      <c r="M12" s="16">
        <f t="shared" si="3"/>
        <v>50866.182572614111</v>
      </c>
      <c r="N12" s="7"/>
      <c r="O12" s="10">
        <f t="shared" si="4"/>
        <v>3500</v>
      </c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</row>
    <row r="13" spans="1:27" ht="15.75" customHeight="1" x14ac:dyDescent="0.15">
      <c r="A13" s="3">
        <v>11</v>
      </c>
      <c r="B13" s="3">
        <v>325</v>
      </c>
      <c r="C13" s="2">
        <f t="shared" si="5"/>
        <v>21725</v>
      </c>
      <c r="D13" s="2">
        <f t="shared" si="0"/>
        <v>22049</v>
      </c>
      <c r="E13" s="2"/>
      <c r="F13" s="2"/>
      <c r="G13" s="2"/>
      <c r="H13" s="12">
        <f t="shared" si="1"/>
        <v>1.3459786300008283E-2</v>
      </c>
      <c r="I13" s="13">
        <f>'FG Pay Values'!$I$2*A13</f>
        <v>159.86514522821577</v>
      </c>
      <c r="J13" s="12">
        <f t="shared" si="2"/>
        <v>2.1517506915915732</v>
      </c>
      <c r="K13" s="7">
        <f t="shared" si="6"/>
        <v>4.3035013831831462E-2</v>
      </c>
      <c r="L13" s="2"/>
      <c r="M13" s="16">
        <f t="shared" si="3"/>
        <v>51956.172199170127</v>
      </c>
      <c r="N13" s="7"/>
      <c r="O13" s="10">
        <f t="shared" si="4"/>
        <v>3575</v>
      </c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spans="1:27" ht="15.75" customHeight="1" x14ac:dyDescent="0.15">
      <c r="A14" s="3">
        <v>12</v>
      </c>
      <c r="B14" s="3">
        <v>300</v>
      </c>
      <c r="C14" s="2">
        <f t="shared" si="5"/>
        <v>22050</v>
      </c>
      <c r="D14" s="2">
        <f t="shared" si="0"/>
        <v>22349</v>
      </c>
      <c r="E14" s="2"/>
      <c r="F14" s="2"/>
      <c r="G14" s="2"/>
      <c r="H14" s="12">
        <f t="shared" si="1"/>
        <v>1.2424418123084568E-2</v>
      </c>
      <c r="I14" s="13">
        <f>'FG Pay Values'!$I$2*A14</f>
        <v>174.39834024896265</v>
      </c>
      <c r="J14" s="12">
        <f t="shared" si="2"/>
        <v>2.1667978992250805</v>
      </c>
      <c r="K14" s="7">
        <f t="shared" si="6"/>
        <v>4.3335957984501607E-2</v>
      </c>
      <c r="L14" s="2"/>
      <c r="M14" s="16">
        <f t="shared" si="3"/>
        <v>52319.502074688797</v>
      </c>
      <c r="N14" s="7"/>
      <c r="O14" s="10">
        <f t="shared" si="4"/>
        <v>3600</v>
      </c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spans="1:27" ht="15.75" customHeight="1" x14ac:dyDescent="0.15">
      <c r="A15" s="3">
        <v>13</v>
      </c>
      <c r="B15" s="3">
        <v>275</v>
      </c>
      <c r="C15" s="2">
        <f t="shared" si="5"/>
        <v>22350</v>
      </c>
      <c r="D15" s="2">
        <f t="shared" si="0"/>
        <v>22624</v>
      </c>
      <c r="E15" s="2"/>
      <c r="F15" s="2"/>
      <c r="G15" s="2"/>
      <c r="H15" s="12">
        <f t="shared" si="1"/>
        <v>1.1389049946160855E-2</v>
      </c>
      <c r="I15" s="13">
        <f>'FG Pay Values'!$I$2*A15</f>
        <v>188.93153526970954</v>
      </c>
      <c r="J15" s="12">
        <f t="shared" si="2"/>
        <v>2.1517506915915732</v>
      </c>
      <c r="K15" s="7">
        <f t="shared" si="6"/>
        <v>4.3035013831831462E-2</v>
      </c>
      <c r="L15" s="2"/>
      <c r="M15" s="16">
        <f t="shared" si="3"/>
        <v>51956.172199170127</v>
      </c>
      <c r="N15" s="7"/>
      <c r="O15" s="10">
        <f t="shared" si="4"/>
        <v>3575</v>
      </c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spans="1:27" ht="15.75" customHeight="1" x14ac:dyDescent="0.15">
      <c r="A16" s="3">
        <v>14</v>
      </c>
      <c r="B16" s="3">
        <v>250</v>
      </c>
      <c r="C16" s="2">
        <f t="shared" si="5"/>
        <v>22625</v>
      </c>
      <c r="D16" s="2">
        <f t="shared" si="0"/>
        <v>22874</v>
      </c>
      <c r="E16" s="2"/>
      <c r="F16" s="2"/>
      <c r="G16" s="2"/>
      <c r="H16" s="12">
        <f t="shared" si="1"/>
        <v>1.0353681769237141E-2</v>
      </c>
      <c r="I16" s="13">
        <f>'FG Pay Values'!$I$2*A16</f>
        <v>203.46473029045643</v>
      </c>
      <c r="J16" s="12">
        <f t="shared" si="2"/>
        <v>2.1066090686910508</v>
      </c>
      <c r="K16" s="7">
        <f t="shared" si="6"/>
        <v>4.2132181373821014E-2</v>
      </c>
      <c r="L16" s="2"/>
      <c r="M16" s="16">
        <f t="shared" si="3"/>
        <v>50866.182572614111</v>
      </c>
      <c r="N16" s="7"/>
      <c r="O16" s="10">
        <f t="shared" si="4"/>
        <v>3500</v>
      </c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spans="1:27" ht="15.75" customHeight="1" x14ac:dyDescent="0.15">
      <c r="A17" s="3">
        <v>15</v>
      </c>
      <c r="B17" s="3">
        <v>225</v>
      </c>
      <c r="C17" s="2">
        <f t="shared" si="5"/>
        <v>22875</v>
      </c>
      <c r="D17" s="2">
        <f t="shared" si="0"/>
        <v>23099</v>
      </c>
      <c r="E17" s="2"/>
      <c r="F17" s="2"/>
      <c r="G17" s="2"/>
      <c r="H17" s="12">
        <f t="shared" si="1"/>
        <v>9.3183135923134274E-3</v>
      </c>
      <c r="I17" s="13">
        <f>'FG Pay Values'!$I$2*A17</f>
        <v>217.99792531120332</v>
      </c>
      <c r="J17" s="12">
        <f t="shared" si="2"/>
        <v>2.0313730305235134</v>
      </c>
      <c r="K17" s="7">
        <f t="shared" si="6"/>
        <v>4.0627460610470269E-2</v>
      </c>
      <c r="L17" s="2"/>
      <c r="M17" s="16">
        <f t="shared" si="3"/>
        <v>49049.533195020747</v>
      </c>
      <c r="N17" s="7"/>
      <c r="O17" s="10">
        <f t="shared" si="4"/>
        <v>3375</v>
      </c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spans="1:27" ht="15.75" customHeight="1" x14ac:dyDescent="0.15">
      <c r="A18" s="3">
        <v>16</v>
      </c>
      <c r="B18" s="3">
        <v>200</v>
      </c>
      <c r="C18" s="2">
        <f t="shared" si="5"/>
        <v>23100</v>
      </c>
      <c r="D18" s="2">
        <f t="shared" si="0"/>
        <v>23299</v>
      </c>
      <c r="E18" s="2"/>
      <c r="F18" s="2"/>
      <c r="G18" s="2"/>
      <c r="H18" s="12">
        <f t="shared" si="1"/>
        <v>8.2829454153897121E-3</v>
      </c>
      <c r="I18" s="13">
        <f>'FG Pay Values'!$I$2*A18</f>
        <v>232.53112033195021</v>
      </c>
      <c r="J18" s="12">
        <f t="shared" si="2"/>
        <v>1.9260425770889604</v>
      </c>
      <c r="K18" s="7">
        <f t="shared" si="6"/>
        <v>3.8520851541779207E-2</v>
      </c>
      <c r="L18" s="2"/>
      <c r="M18" s="16">
        <f t="shared" si="3"/>
        <v>46506.224066390045</v>
      </c>
      <c r="N18" s="7"/>
      <c r="O18" s="10">
        <f t="shared" si="4"/>
        <v>3200</v>
      </c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spans="1:27" ht="15.75" customHeight="1" x14ac:dyDescent="0.15">
      <c r="A19" s="3">
        <v>17</v>
      </c>
      <c r="B19" s="3">
        <v>175</v>
      </c>
      <c r="C19" s="2">
        <f t="shared" si="5"/>
        <v>23300</v>
      </c>
      <c r="D19" s="2">
        <f t="shared" si="0"/>
        <v>23474</v>
      </c>
      <c r="E19" s="2"/>
      <c r="F19" s="2"/>
      <c r="G19" s="2"/>
      <c r="H19" s="12">
        <f t="shared" si="1"/>
        <v>7.2475772384659985E-3</v>
      </c>
      <c r="I19" s="13">
        <f>'FG Pay Values'!$I$2*A19</f>
        <v>247.06431535269709</v>
      </c>
      <c r="J19" s="12">
        <f t="shared" si="2"/>
        <v>1.7906177083873931</v>
      </c>
      <c r="K19" s="7">
        <f t="shared" si="6"/>
        <v>3.5812354167747862E-2</v>
      </c>
      <c r="L19" s="2"/>
      <c r="M19" s="16">
        <f t="shared" si="3"/>
        <v>43236.255186721988</v>
      </c>
      <c r="N19" s="7"/>
      <c r="O19" s="10">
        <f t="shared" si="4"/>
        <v>2975</v>
      </c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spans="1:27" ht="15.75" customHeight="1" x14ac:dyDescent="0.15">
      <c r="A20" s="3">
        <v>18</v>
      </c>
      <c r="B20" s="3">
        <v>150</v>
      </c>
      <c r="C20" s="2">
        <f t="shared" si="5"/>
        <v>23475</v>
      </c>
      <c r="D20" s="2">
        <f t="shared" si="0"/>
        <v>23624</v>
      </c>
      <c r="E20" s="2"/>
      <c r="F20" s="2"/>
      <c r="G20" s="2"/>
      <c r="H20" s="12">
        <f t="shared" si="1"/>
        <v>6.2122090615422841E-3</v>
      </c>
      <c r="I20" s="13">
        <f>'FG Pay Values'!$I$2*A20</f>
        <v>261.59751037344398</v>
      </c>
      <c r="J20" s="12">
        <f t="shared" si="2"/>
        <v>1.6250984244188103</v>
      </c>
      <c r="K20" s="7">
        <f t="shared" si="6"/>
        <v>3.2501968488376207E-2</v>
      </c>
      <c r="L20" s="2"/>
      <c r="M20" s="16">
        <f t="shared" si="3"/>
        <v>39239.626556016599</v>
      </c>
      <c r="N20" s="7"/>
      <c r="O20" s="10">
        <f t="shared" si="4"/>
        <v>2700</v>
      </c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spans="1:27" ht="15.75" customHeight="1" x14ac:dyDescent="0.15">
      <c r="A21" s="3">
        <v>19</v>
      </c>
      <c r="B21" s="3">
        <v>100</v>
      </c>
      <c r="C21" s="2">
        <f t="shared" si="5"/>
        <v>23625</v>
      </c>
      <c r="D21" s="2">
        <f t="shared" si="0"/>
        <v>23724</v>
      </c>
      <c r="E21" s="2"/>
      <c r="F21" s="2"/>
      <c r="G21" s="2"/>
      <c r="H21" s="12">
        <f t="shared" si="1"/>
        <v>4.1414727076948561E-3</v>
      </c>
      <c r="I21" s="13">
        <f>'FG Pay Values'!$I$2*A21</f>
        <v>276.13070539419084</v>
      </c>
      <c r="J21" s="12">
        <f t="shared" si="2"/>
        <v>1.1435877801465701</v>
      </c>
      <c r="K21" s="7">
        <f t="shared" si="6"/>
        <v>2.2871755602931403E-2</v>
      </c>
      <c r="L21" s="2"/>
      <c r="M21" s="16">
        <f t="shared" si="3"/>
        <v>27613.070539419085</v>
      </c>
      <c r="N21" s="7"/>
      <c r="O21" s="10">
        <f t="shared" si="4"/>
        <v>1900</v>
      </c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spans="1:27" ht="15.75" customHeight="1" x14ac:dyDescent="0.15">
      <c r="A22" s="3">
        <v>20</v>
      </c>
      <c r="B22" s="3">
        <v>75</v>
      </c>
      <c r="C22" s="2">
        <f t="shared" si="5"/>
        <v>23725</v>
      </c>
      <c r="D22" s="2">
        <f t="shared" si="0"/>
        <v>23799</v>
      </c>
      <c r="E22" s="2"/>
      <c r="F22" s="2"/>
      <c r="G22" s="2"/>
      <c r="H22" s="12">
        <f t="shared" si="1"/>
        <v>3.106104530771142E-3</v>
      </c>
      <c r="I22" s="13">
        <f>'FG Pay Values'!$I$2*A22</f>
        <v>290.66390041493776</v>
      </c>
      <c r="J22" s="12">
        <f t="shared" si="2"/>
        <v>0.9028324580104502</v>
      </c>
      <c r="K22" s="7">
        <f t="shared" si="6"/>
        <v>1.8056649160209003E-2</v>
      </c>
      <c r="L22" s="2"/>
      <c r="M22" s="16">
        <f t="shared" si="3"/>
        <v>21799.792531120333</v>
      </c>
      <c r="N22" s="7"/>
      <c r="O22" s="10">
        <f t="shared" si="4"/>
        <v>1500</v>
      </c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spans="1:27" ht="15.75" customHeight="1" x14ac:dyDescent="0.15">
      <c r="A23" s="3">
        <v>21</v>
      </c>
      <c r="B23" s="3">
        <v>50</v>
      </c>
      <c r="C23" s="2">
        <f t="shared" si="5"/>
        <v>23800</v>
      </c>
      <c r="D23" s="2">
        <f t="shared" si="0"/>
        <v>23849</v>
      </c>
      <c r="E23" s="2"/>
      <c r="F23" s="2"/>
      <c r="G23" s="2"/>
      <c r="H23" s="12">
        <f t="shared" si="1"/>
        <v>2.070736353847428E-3</v>
      </c>
      <c r="I23" s="13">
        <f>'FG Pay Values'!$I$2*A23</f>
        <v>305.19709543568467</v>
      </c>
      <c r="J23" s="12">
        <f t="shared" si="2"/>
        <v>0.6319827206073152</v>
      </c>
      <c r="K23" s="7">
        <f t="shared" si="6"/>
        <v>1.2639654412146303E-2</v>
      </c>
      <c r="L23" s="2"/>
      <c r="M23" s="16">
        <f t="shared" si="3"/>
        <v>15259.854771784234</v>
      </c>
      <c r="N23" s="7"/>
      <c r="O23" s="10">
        <f t="shared" si="4"/>
        <v>1050</v>
      </c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spans="1:27" ht="15.75" customHeight="1" x14ac:dyDescent="0.15">
      <c r="A24" s="3">
        <v>22</v>
      </c>
      <c r="B24" s="3">
        <v>45</v>
      </c>
      <c r="C24" s="2">
        <f t="shared" si="5"/>
        <v>23850</v>
      </c>
      <c r="D24" s="2">
        <f t="shared" si="0"/>
        <v>23894</v>
      </c>
      <c r="E24" s="2"/>
      <c r="F24" s="2"/>
      <c r="G24" s="2"/>
      <c r="H24" s="12">
        <f t="shared" si="1"/>
        <v>1.8636627184626853E-3</v>
      </c>
      <c r="I24" s="13">
        <f>'FG Pay Values'!$I$2*A24</f>
        <v>319.73029045643153</v>
      </c>
      <c r="J24" s="12">
        <f t="shared" si="2"/>
        <v>0.5958694222868971</v>
      </c>
      <c r="K24" s="7">
        <f t="shared" si="6"/>
        <v>1.1917388445737942E-2</v>
      </c>
      <c r="L24" s="2"/>
      <c r="M24" s="16">
        <f t="shared" si="3"/>
        <v>14387.863070539419</v>
      </c>
      <c r="N24" s="7"/>
      <c r="O24" s="10">
        <f t="shared" si="4"/>
        <v>990</v>
      </c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spans="1:27" ht="15.75" customHeight="1" x14ac:dyDescent="0.15">
      <c r="A25" s="3">
        <v>23</v>
      </c>
      <c r="B25" s="3">
        <v>40</v>
      </c>
      <c r="C25" s="2">
        <f t="shared" si="5"/>
        <v>23895</v>
      </c>
      <c r="D25" s="2">
        <f t="shared" si="0"/>
        <v>23934</v>
      </c>
      <c r="E25" s="2"/>
      <c r="F25" s="2"/>
      <c r="G25" s="2"/>
      <c r="H25" s="12">
        <f t="shared" si="1"/>
        <v>1.6565890830779425E-3</v>
      </c>
      <c r="I25" s="13">
        <f>'FG Pay Values'!$I$2*A25</f>
        <v>334.26348547717839</v>
      </c>
      <c r="J25" s="12">
        <f t="shared" si="2"/>
        <v>0.55373724091307608</v>
      </c>
      <c r="K25" s="7">
        <f t="shared" si="6"/>
        <v>1.1074744818261522E-2</v>
      </c>
      <c r="L25" s="2"/>
      <c r="M25" s="16">
        <f t="shared" si="3"/>
        <v>13370.539419087136</v>
      </c>
      <c r="N25" s="7"/>
      <c r="O25" s="10">
        <f t="shared" si="4"/>
        <v>920</v>
      </c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spans="1:27" ht="15.75" customHeight="1" x14ac:dyDescent="0.15">
      <c r="A26" s="3">
        <v>24</v>
      </c>
      <c r="B26" s="3">
        <v>35</v>
      </c>
      <c r="C26" s="2">
        <f t="shared" si="5"/>
        <v>23935</v>
      </c>
      <c r="D26" s="2">
        <f t="shared" si="0"/>
        <v>23969</v>
      </c>
      <c r="E26" s="2"/>
      <c r="F26" s="2"/>
      <c r="G26" s="2"/>
      <c r="H26" s="12">
        <f t="shared" si="1"/>
        <v>1.4495154476931997E-3</v>
      </c>
      <c r="I26" s="13">
        <f>'FG Pay Values'!$I$2*A26</f>
        <v>348.79668049792531</v>
      </c>
      <c r="J26" s="12">
        <f t="shared" si="2"/>
        <v>0.50558617648585213</v>
      </c>
      <c r="K26" s="7">
        <f t="shared" si="6"/>
        <v>1.0111723529717042E-2</v>
      </c>
      <c r="L26" s="2"/>
      <c r="M26" s="16">
        <f t="shared" si="3"/>
        <v>12207.883817427386</v>
      </c>
      <c r="N26" s="7"/>
      <c r="O26" s="10">
        <f t="shared" si="4"/>
        <v>840</v>
      </c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spans="1:27" ht="15.75" customHeight="1" x14ac:dyDescent="0.15">
      <c r="A27" s="3">
        <v>25</v>
      </c>
      <c r="B27" s="3">
        <v>30</v>
      </c>
      <c r="C27" s="2">
        <f t="shared" si="5"/>
        <v>23970</v>
      </c>
      <c r="D27" s="2">
        <f t="shared" si="0"/>
        <v>23999</v>
      </c>
      <c r="E27" s="2"/>
      <c r="F27" s="2"/>
      <c r="G27" s="2"/>
      <c r="H27" s="12">
        <f t="shared" si="1"/>
        <v>1.242441812308457E-3</v>
      </c>
      <c r="I27" s="13">
        <f>'FG Pay Values'!$I$2*A27</f>
        <v>363.32987551867222</v>
      </c>
      <c r="J27" s="12">
        <f t="shared" si="2"/>
        <v>0.45141622900522521</v>
      </c>
      <c r="K27" s="7">
        <f t="shared" si="6"/>
        <v>9.0283245801045034E-3</v>
      </c>
      <c r="L27" s="2"/>
      <c r="M27" s="16">
        <f t="shared" si="3"/>
        <v>10899.896265560166</v>
      </c>
      <c r="N27" s="7"/>
      <c r="O27" s="10">
        <f t="shared" si="4"/>
        <v>750</v>
      </c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spans="1:27" ht="15.75" customHeight="1" x14ac:dyDescent="0.15">
      <c r="A28" s="3">
        <v>26</v>
      </c>
      <c r="B28" s="3">
        <v>25</v>
      </c>
      <c r="C28" s="2">
        <f t="shared" si="5"/>
        <v>24000</v>
      </c>
      <c r="D28" s="2">
        <f t="shared" si="0"/>
        <v>24024</v>
      </c>
      <c r="E28" s="2"/>
      <c r="F28" s="2"/>
      <c r="G28" s="2"/>
      <c r="H28" s="12">
        <f t="shared" si="1"/>
        <v>1.035368176923714E-3</v>
      </c>
      <c r="I28" s="13">
        <f>'FG Pay Values'!$I$2*A28</f>
        <v>377.86307053941908</v>
      </c>
      <c r="J28" s="12">
        <f t="shared" si="2"/>
        <v>0.39122739847119509</v>
      </c>
      <c r="K28" s="7">
        <f t="shared" si="6"/>
        <v>7.8245479694239017E-3</v>
      </c>
      <c r="L28" s="2"/>
      <c r="M28" s="16">
        <f t="shared" si="3"/>
        <v>9446.5767634854765</v>
      </c>
      <c r="N28" s="7"/>
      <c r="O28" s="10">
        <f t="shared" si="4"/>
        <v>650</v>
      </c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spans="1:27" ht="15.75" customHeight="1" x14ac:dyDescent="0.15">
      <c r="A29" s="3">
        <v>27</v>
      </c>
      <c r="B29" s="3">
        <v>20</v>
      </c>
      <c r="C29" s="2">
        <f t="shared" si="5"/>
        <v>24025</v>
      </c>
      <c r="D29" s="2">
        <f t="shared" si="0"/>
        <v>24044</v>
      </c>
      <c r="E29" s="2"/>
      <c r="F29" s="2"/>
      <c r="G29" s="2"/>
      <c r="H29" s="12">
        <f t="shared" si="1"/>
        <v>8.2829454153897125E-4</v>
      </c>
      <c r="I29" s="13">
        <f>'FG Pay Values'!$I$2*A29</f>
        <v>392.39626556016594</v>
      </c>
      <c r="J29" s="12">
        <f t="shared" si="2"/>
        <v>0.32501968488376204</v>
      </c>
      <c r="K29" s="7">
        <f t="shared" si="6"/>
        <v>6.5003936976752406E-3</v>
      </c>
      <c r="L29" s="2"/>
      <c r="M29" s="16">
        <f t="shared" si="3"/>
        <v>7847.9253112033184</v>
      </c>
      <c r="N29" s="7"/>
      <c r="O29" s="10">
        <f t="shared" si="4"/>
        <v>540</v>
      </c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spans="1:27" ht="15.75" customHeight="1" x14ac:dyDescent="0.15">
      <c r="A30" s="3">
        <v>28</v>
      </c>
      <c r="B30" s="3">
        <v>15</v>
      </c>
      <c r="C30" s="2">
        <f t="shared" si="5"/>
        <v>24045</v>
      </c>
      <c r="D30" s="2">
        <f t="shared" si="0"/>
        <v>24059</v>
      </c>
      <c r="E30" s="2"/>
      <c r="F30" s="2"/>
      <c r="G30" s="2"/>
      <c r="H30" s="12">
        <f t="shared" si="1"/>
        <v>6.2122090615422849E-4</v>
      </c>
      <c r="I30" s="13">
        <f>'FG Pay Values'!$I$2*A30</f>
        <v>406.92946058091286</v>
      </c>
      <c r="J30" s="12">
        <f t="shared" si="2"/>
        <v>0.25279308824292607</v>
      </c>
      <c r="K30" s="7">
        <f t="shared" si="6"/>
        <v>5.0558617648585212E-3</v>
      </c>
      <c r="L30" s="2"/>
      <c r="M30" s="16">
        <f t="shared" si="3"/>
        <v>6103.941908713693</v>
      </c>
      <c r="N30" s="7"/>
      <c r="O30" s="10">
        <f t="shared" si="4"/>
        <v>420</v>
      </c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spans="1:27" ht="15.75" customHeight="1" x14ac:dyDescent="0.15">
      <c r="A31" s="3">
        <v>29</v>
      </c>
      <c r="B31" s="3">
        <v>14</v>
      </c>
      <c r="C31" s="2">
        <f t="shared" si="5"/>
        <v>24060</v>
      </c>
      <c r="D31" s="2">
        <f t="shared" si="0"/>
        <v>24073</v>
      </c>
      <c r="E31" s="2"/>
      <c r="F31" s="2"/>
      <c r="G31" s="2"/>
      <c r="H31" s="12">
        <f t="shared" si="1"/>
        <v>5.798061790772799E-4</v>
      </c>
      <c r="I31" s="13">
        <f>'FG Pay Values'!$I$2*A31</f>
        <v>421.46265560165978</v>
      </c>
      <c r="J31" s="12">
        <f t="shared" si="2"/>
        <v>0.2443666519681619</v>
      </c>
      <c r="K31" s="7">
        <f t="shared" si="6"/>
        <v>4.8873330393632381E-3</v>
      </c>
      <c r="L31" s="2"/>
      <c r="M31" s="16">
        <f t="shared" si="3"/>
        <v>5900.4771784232371</v>
      </c>
      <c r="N31" s="7"/>
      <c r="O31" s="10">
        <f t="shared" si="4"/>
        <v>406</v>
      </c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spans="1:27" ht="15.75" customHeight="1" x14ac:dyDescent="0.15">
      <c r="A32" s="3">
        <v>30</v>
      </c>
      <c r="B32" s="3">
        <v>13</v>
      </c>
      <c r="C32" s="2">
        <f t="shared" si="5"/>
        <v>24074</v>
      </c>
      <c r="D32" s="2">
        <f t="shared" si="0"/>
        <v>24086</v>
      </c>
      <c r="E32" s="2"/>
      <c r="F32" s="2"/>
      <c r="G32" s="2"/>
      <c r="H32" s="12">
        <f t="shared" si="1"/>
        <v>5.383914520003313E-4</v>
      </c>
      <c r="I32" s="13">
        <f>'FG Pay Values'!$I$2*A32</f>
        <v>435.99585062240664</v>
      </c>
      <c r="J32" s="12">
        <f t="shared" si="2"/>
        <v>0.23473643908271705</v>
      </c>
      <c r="K32" s="7">
        <f t="shared" si="6"/>
        <v>4.6947287816543407E-3</v>
      </c>
      <c r="L32" s="2"/>
      <c r="M32" s="16">
        <f t="shared" si="3"/>
        <v>5667.9460580912864</v>
      </c>
      <c r="N32" s="7"/>
      <c r="O32" s="10">
        <f t="shared" si="4"/>
        <v>390</v>
      </c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spans="1:27" ht="15.75" customHeight="1" x14ac:dyDescent="0.15">
      <c r="A33" s="3">
        <v>31</v>
      </c>
      <c r="B33" s="3">
        <v>10</v>
      </c>
      <c r="C33" s="2">
        <f t="shared" si="5"/>
        <v>24087</v>
      </c>
      <c r="D33" s="2">
        <f t="shared" si="0"/>
        <v>24096</v>
      </c>
      <c r="E33" s="2"/>
      <c r="F33" s="2"/>
      <c r="G33" s="2"/>
      <c r="H33" s="12">
        <f t="shared" si="1"/>
        <v>4.1414727076948563E-4</v>
      </c>
      <c r="I33" s="13">
        <f>'FG Pay Values'!$I$2*A33</f>
        <v>450.52904564315349</v>
      </c>
      <c r="J33" s="12">
        <f t="shared" si="2"/>
        <v>0.18658537465549305</v>
      </c>
      <c r="K33" s="7">
        <f t="shared" si="6"/>
        <v>3.731707493109861E-3</v>
      </c>
      <c r="L33" s="2"/>
      <c r="M33" s="16">
        <f t="shared" si="3"/>
        <v>4505.2904564315349</v>
      </c>
      <c r="N33" s="7"/>
      <c r="O33" s="10">
        <f t="shared" si="4"/>
        <v>310</v>
      </c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spans="1:27" ht="15.75" customHeight="1" x14ac:dyDescent="0.15">
      <c r="A34" s="3">
        <v>32</v>
      </c>
      <c r="B34" s="3">
        <v>6</v>
      </c>
      <c r="C34" s="2">
        <f t="shared" si="5"/>
        <v>24097</v>
      </c>
      <c r="D34" s="2">
        <f t="shared" si="0"/>
        <v>24102</v>
      </c>
      <c r="E34" s="2"/>
      <c r="F34" s="2"/>
      <c r="G34" s="2"/>
      <c r="H34" s="12">
        <f t="shared" si="1"/>
        <v>2.4848836246169135E-4</v>
      </c>
      <c r="I34" s="13">
        <f>'FG Pay Values'!$I$2*A34</f>
        <v>465.06224066390041</v>
      </c>
      <c r="J34" s="12">
        <f t="shared" si="2"/>
        <v>0.11556255462533763</v>
      </c>
      <c r="K34" s="7">
        <f t="shared" si="6"/>
        <v>2.3112510925067525E-3</v>
      </c>
      <c r="L34" s="2"/>
      <c r="M34" s="16">
        <f t="shared" si="3"/>
        <v>2790.3734439834025</v>
      </c>
      <c r="N34" s="7"/>
      <c r="O34" s="10">
        <f t="shared" si="4"/>
        <v>192</v>
      </c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spans="1:27" ht="15.75" customHeight="1" x14ac:dyDescent="0.15">
      <c r="A35" s="3">
        <v>33</v>
      </c>
      <c r="B35" s="3">
        <v>6</v>
      </c>
      <c r="C35" s="2">
        <f t="shared" si="5"/>
        <v>24103</v>
      </c>
      <c r="D35" s="2">
        <f t="shared" si="0"/>
        <v>24108</v>
      </c>
      <c r="E35" s="2"/>
      <c r="F35" s="2"/>
      <c r="G35" s="2"/>
      <c r="H35" s="12">
        <f t="shared" si="1"/>
        <v>2.4848836246169135E-4</v>
      </c>
      <c r="I35" s="13">
        <f>'FG Pay Values'!$I$2*A35</f>
        <v>479.59543568464733</v>
      </c>
      <c r="J35" s="12">
        <f t="shared" si="2"/>
        <v>0.11917388445737943</v>
      </c>
      <c r="K35" s="7">
        <f t="shared" si="6"/>
        <v>2.3834776891475886E-3</v>
      </c>
      <c r="L35" s="2"/>
      <c r="M35" s="16">
        <f t="shared" si="3"/>
        <v>2877.572614107884</v>
      </c>
      <c r="N35" s="7"/>
      <c r="O35" s="10">
        <f t="shared" si="4"/>
        <v>198</v>
      </c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spans="1:27" ht="15.75" customHeight="1" x14ac:dyDescent="0.15">
      <c r="A36" s="3">
        <v>34</v>
      </c>
      <c r="B36" s="3">
        <v>5</v>
      </c>
      <c r="C36" s="2">
        <f t="shared" si="5"/>
        <v>24109</v>
      </c>
      <c r="D36" s="2">
        <f t="shared" si="0"/>
        <v>24113</v>
      </c>
      <c r="E36" s="2"/>
      <c r="F36" s="2"/>
      <c r="G36" s="2"/>
      <c r="H36" s="12">
        <f t="shared" si="1"/>
        <v>2.0707363538474281E-4</v>
      </c>
      <c r="I36" s="13">
        <f>'FG Pay Values'!$I$2*A36</f>
        <v>494.12863070539419</v>
      </c>
      <c r="J36" s="12">
        <f t="shared" si="2"/>
        <v>0.10232101190785103</v>
      </c>
      <c r="K36" s="7">
        <f t="shared" si="6"/>
        <v>2.0464202381570208E-3</v>
      </c>
      <c r="L36" s="2"/>
      <c r="M36" s="16">
        <f t="shared" si="3"/>
        <v>2470.6431535269708</v>
      </c>
      <c r="N36" s="7"/>
      <c r="O36" s="10">
        <f t="shared" si="4"/>
        <v>170</v>
      </c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spans="1:27" ht="15.75" customHeight="1" x14ac:dyDescent="0.15">
      <c r="A37" s="3">
        <v>35</v>
      </c>
      <c r="B37" s="3">
        <v>5</v>
      </c>
      <c r="C37" s="2">
        <f t="shared" si="5"/>
        <v>24114</v>
      </c>
      <c r="D37" s="2">
        <f t="shared" si="0"/>
        <v>24118</v>
      </c>
      <c r="E37" s="2"/>
      <c r="F37" s="2"/>
      <c r="G37" s="2"/>
      <c r="H37" s="12">
        <f t="shared" si="1"/>
        <v>2.0707363538474281E-4</v>
      </c>
      <c r="I37" s="13">
        <f>'FG Pay Values'!$I$2*A37</f>
        <v>508.66182572614105</v>
      </c>
      <c r="J37" s="12">
        <f t="shared" si="2"/>
        <v>0.10533045343455252</v>
      </c>
      <c r="K37" s="7">
        <f t="shared" si="6"/>
        <v>2.1066090686910504E-3</v>
      </c>
      <c r="L37" s="2"/>
      <c r="M37" s="16">
        <f t="shared" si="3"/>
        <v>2543.3091286307053</v>
      </c>
      <c r="N37" s="7"/>
      <c r="O37" s="10">
        <f t="shared" si="4"/>
        <v>175</v>
      </c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spans="1:27" ht="15.75" customHeight="1" x14ac:dyDescent="0.15">
      <c r="A38" s="3">
        <v>36</v>
      </c>
      <c r="B38" s="3">
        <v>4</v>
      </c>
      <c r="C38" s="2">
        <f t="shared" si="5"/>
        <v>24119</v>
      </c>
      <c r="D38" s="2">
        <f t="shared" si="0"/>
        <v>24122</v>
      </c>
      <c r="E38" s="2"/>
      <c r="F38" s="2"/>
      <c r="G38" s="2"/>
      <c r="H38" s="12">
        <f t="shared" si="1"/>
        <v>1.6565890830779425E-4</v>
      </c>
      <c r="I38" s="13">
        <f>'FG Pay Values'!$I$2*A38</f>
        <v>523.19502074688796</v>
      </c>
      <c r="J38" s="12">
        <f t="shared" si="2"/>
        <v>8.6671915969003227E-2</v>
      </c>
      <c r="K38" s="7">
        <f t="shared" si="6"/>
        <v>1.7334383193800646E-3</v>
      </c>
      <c r="L38" s="2"/>
      <c r="M38" s="16">
        <f t="shared" si="3"/>
        <v>2092.7800829875519</v>
      </c>
      <c r="N38" s="7"/>
      <c r="O38" s="10">
        <f t="shared" si="4"/>
        <v>144</v>
      </c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spans="1:27" ht="15.75" customHeight="1" x14ac:dyDescent="0.15">
      <c r="A39" s="3">
        <v>37</v>
      </c>
      <c r="B39" s="3">
        <v>4</v>
      </c>
      <c r="C39" s="2">
        <f t="shared" si="5"/>
        <v>24123</v>
      </c>
      <c r="D39" s="2">
        <f t="shared" si="0"/>
        <v>24126</v>
      </c>
      <c r="E39" s="2"/>
      <c r="F39" s="2"/>
      <c r="G39" s="2"/>
      <c r="H39" s="12">
        <f t="shared" si="1"/>
        <v>1.6565890830779425E-4</v>
      </c>
      <c r="I39" s="13">
        <f>'FG Pay Values'!$I$2*A39</f>
        <v>537.72821576763488</v>
      </c>
      <c r="J39" s="12">
        <f t="shared" si="2"/>
        <v>8.9079469190364427E-2</v>
      </c>
      <c r="K39" s="7">
        <f t="shared" si="6"/>
        <v>1.7815893838072886E-3</v>
      </c>
      <c r="L39" s="2"/>
      <c r="M39" s="16">
        <f t="shared" si="3"/>
        <v>2150.9128630705395</v>
      </c>
      <c r="N39" s="7"/>
      <c r="O39" s="10">
        <f t="shared" si="4"/>
        <v>148</v>
      </c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spans="1:27" ht="15.75" customHeight="1" x14ac:dyDescent="0.15">
      <c r="A40" s="3">
        <v>38</v>
      </c>
      <c r="B40" s="3">
        <v>3</v>
      </c>
      <c r="C40" s="2">
        <f t="shared" si="5"/>
        <v>24127</v>
      </c>
      <c r="D40" s="2">
        <f t="shared" si="0"/>
        <v>24129</v>
      </c>
      <c r="E40" s="2"/>
      <c r="F40" s="2"/>
      <c r="G40" s="2"/>
      <c r="H40" s="12">
        <f t="shared" si="1"/>
        <v>1.2424418123084568E-4</v>
      </c>
      <c r="I40" s="13">
        <f>'FG Pay Values'!$I$2*A40</f>
        <v>552.26141078838168</v>
      </c>
      <c r="J40" s="12">
        <f t="shared" si="2"/>
        <v>6.8615266808794206E-2</v>
      </c>
      <c r="K40" s="7">
        <f t="shared" si="6"/>
        <v>1.3723053361758841E-3</v>
      </c>
      <c r="L40" s="2"/>
      <c r="M40" s="16">
        <f t="shared" si="3"/>
        <v>1656.784232365145</v>
      </c>
      <c r="N40" s="7"/>
      <c r="O40" s="10">
        <f t="shared" si="4"/>
        <v>114</v>
      </c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spans="1:27" ht="15.75" customHeight="1" x14ac:dyDescent="0.15">
      <c r="A41" s="3">
        <v>39</v>
      </c>
      <c r="B41" s="3">
        <v>3</v>
      </c>
      <c r="C41" s="2">
        <f t="shared" si="5"/>
        <v>24130</v>
      </c>
      <c r="D41" s="2">
        <f t="shared" si="0"/>
        <v>24132</v>
      </c>
      <c r="E41" s="2"/>
      <c r="F41" s="2"/>
      <c r="G41" s="2"/>
      <c r="H41" s="12">
        <f t="shared" si="1"/>
        <v>1.2424418123084568E-4</v>
      </c>
      <c r="I41" s="13">
        <f>'FG Pay Values'!$I$2*A41</f>
        <v>566.7946058091286</v>
      </c>
      <c r="J41" s="12">
        <f t="shared" si="2"/>
        <v>7.0420931724815103E-2</v>
      </c>
      <c r="K41" s="7">
        <f t="shared" si="6"/>
        <v>1.4084186344963021E-3</v>
      </c>
      <c r="L41" s="2"/>
      <c r="M41" s="16">
        <f t="shared" si="3"/>
        <v>1700.3838174273858</v>
      </c>
      <c r="N41" s="7"/>
      <c r="O41" s="10">
        <f t="shared" si="4"/>
        <v>117</v>
      </c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spans="1:27" ht="15.75" customHeight="1" x14ac:dyDescent="0.15">
      <c r="A42" s="3">
        <v>40</v>
      </c>
      <c r="B42" s="3">
        <v>2</v>
      </c>
      <c r="C42" s="2">
        <f t="shared" si="5"/>
        <v>24133</v>
      </c>
      <c r="D42" s="2">
        <f t="shared" si="0"/>
        <v>24134</v>
      </c>
      <c r="E42" s="2"/>
      <c r="F42" s="2"/>
      <c r="G42" s="2"/>
      <c r="H42" s="12">
        <f t="shared" si="1"/>
        <v>8.2829454153897123E-5</v>
      </c>
      <c r="I42" s="13">
        <f>'FG Pay Values'!$I$2*A42</f>
        <v>581.32780082987551</v>
      </c>
      <c r="J42" s="12">
        <f t="shared" si="2"/>
        <v>4.8151064427224013E-2</v>
      </c>
      <c r="K42" s="7">
        <f t="shared" si="6"/>
        <v>9.630212885444803E-4</v>
      </c>
      <c r="L42" s="2"/>
      <c r="M42" s="16">
        <f t="shared" si="3"/>
        <v>1162.655601659751</v>
      </c>
      <c r="N42" s="7"/>
      <c r="O42" s="10">
        <f t="shared" si="4"/>
        <v>80</v>
      </c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spans="1:27" ht="15.75" customHeight="1" x14ac:dyDescent="0.15">
      <c r="A43" s="3">
        <v>41</v>
      </c>
      <c r="B43" s="3">
        <v>2</v>
      </c>
      <c r="C43" s="2">
        <f t="shared" si="5"/>
        <v>24135</v>
      </c>
      <c r="D43" s="2">
        <f t="shared" si="0"/>
        <v>24136</v>
      </c>
      <c r="E43" s="2"/>
      <c r="F43" s="2"/>
      <c r="G43" s="2"/>
      <c r="H43" s="12">
        <f t="shared" si="1"/>
        <v>8.2829454153897123E-5</v>
      </c>
      <c r="I43" s="13">
        <f>'FG Pay Values'!$I$2*A43</f>
        <v>595.86099585062243</v>
      </c>
      <c r="J43" s="12">
        <f t="shared" si="2"/>
        <v>4.9354841037904613E-2</v>
      </c>
      <c r="K43" s="7">
        <f t="shared" si="6"/>
        <v>9.8709682075809237E-4</v>
      </c>
      <c r="L43" s="2"/>
      <c r="M43" s="16">
        <f t="shared" si="3"/>
        <v>1191.7219917012449</v>
      </c>
      <c r="N43" s="7"/>
      <c r="O43" s="10">
        <f t="shared" si="4"/>
        <v>82</v>
      </c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spans="1:27" ht="15.75" customHeight="1" x14ac:dyDescent="0.15">
      <c r="A44" s="3">
        <v>42</v>
      </c>
      <c r="B44" s="3">
        <v>1</v>
      </c>
      <c r="C44" s="2">
        <f t="shared" si="5"/>
        <v>24137</v>
      </c>
      <c r="D44" s="2">
        <f t="shared" si="0"/>
        <v>24137</v>
      </c>
      <c r="E44" s="2"/>
      <c r="F44" s="2"/>
      <c r="G44" s="2"/>
      <c r="H44" s="12">
        <f t="shared" si="1"/>
        <v>4.1414727076948561E-5</v>
      </c>
      <c r="I44" s="13">
        <f>'FG Pay Values'!$I$2*A44</f>
        <v>610.39419087136935</v>
      </c>
      <c r="J44" s="12">
        <f t="shared" si="2"/>
        <v>2.5279308824292607E-2</v>
      </c>
      <c r="K44" s="7">
        <f t="shared" si="6"/>
        <v>5.0558617648585212E-4</v>
      </c>
      <c r="L44" s="2"/>
      <c r="M44" s="16">
        <f t="shared" si="3"/>
        <v>610.39419087136935</v>
      </c>
      <c r="N44" s="7"/>
      <c r="O44" s="10">
        <f t="shared" si="4"/>
        <v>42</v>
      </c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spans="1:27" ht="15.75" customHeight="1" x14ac:dyDescent="0.15">
      <c r="A45" s="3">
        <v>43</v>
      </c>
      <c r="B45" s="3">
        <v>1</v>
      </c>
      <c r="C45" s="2">
        <f t="shared" si="5"/>
        <v>24138</v>
      </c>
      <c r="D45" s="2">
        <f t="shared" si="0"/>
        <v>24138</v>
      </c>
      <c r="E45" s="2"/>
      <c r="F45" s="2"/>
      <c r="G45" s="2"/>
      <c r="H45" s="12">
        <f t="shared" si="1"/>
        <v>4.1414727076948561E-5</v>
      </c>
      <c r="I45" s="13">
        <f>'FG Pay Values'!$I$2*A45</f>
        <v>624.92738589211615</v>
      </c>
      <c r="J45" s="12">
        <f t="shared" si="2"/>
        <v>2.5881197129632907E-2</v>
      </c>
      <c r="K45" s="7">
        <f t="shared" si="6"/>
        <v>5.1762394259265816E-4</v>
      </c>
      <c r="L45" s="2"/>
      <c r="M45" s="16">
        <f t="shared" si="3"/>
        <v>624.92738589211615</v>
      </c>
      <c r="N45" s="7"/>
      <c r="O45" s="10">
        <f t="shared" si="4"/>
        <v>43</v>
      </c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spans="1:27" ht="15.75" customHeight="1" x14ac:dyDescent="0.15">
      <c r="A46" s="3">
        <v>44</v>
      </c>
      <c r="B46" s="3">
        <v>1</v>
      </c>
      <c r="C46" s="2">
        <f t="shared" si="5"/>
        <v>24139</v>
      </c>
      <c r="D46" s="2">
        <f t="shared" si="0"/>
        <v>24139</v>
      </c>
      <c r="E46" s="2"/>
      <c r="F46" s="2"/>
      <c r="G46" s="2"/>
      <c r="H46" s="12">
        <f t="shared" si="1"/>
        <v>4.1414727076948561E-5</v>
      </c>
      <c r="I46" s="13">
        <f>'FG Pay Values'!$I$2*A46</f>
        <v>639.46058091286307</v>
      </c>
      <c r="J46" s="12">
        <f t="shared" si="2"/>
        <v>2.6483085434973207E-2</v>
      </c>
      <c r="K46" s="7">
        <f t="shared" si="6"/>
        <v>5.2966170869946409E-4</v>
      </c>
      <c r="L46" s="2"/>
      <c r="M46" s="16">
        <f t="shared" si="3"/>
        <v>639.46058091286307</v>
      </c>
      <c r="N46" s="7"/>
      <c r="O46" s="10">
        <f t="shared" si="4"/>
        <v>44</v>
      </c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spans="1:27" ht="15.75" customHeight="1" x14ac:dyDescent="0.15">
      <c r="A47" s="3">
        <v>45</v>
      </c>
      <c r="B47" s="3">
        <v>1</v>
      </c>
      <c r="C47" s="2">
        <f t="shared" si="5"/>
        <v>24140</v>
      </c>
      <c r="D47" s="2">
        <f t="shared" si="0"/>
        <v>24140</v>
      </c>
      <c r="E47" s="2"/>
      <c r="F47" s="2"/>
      <c r="G47" s="2"/>
      <c r="H47" s="12">
        <f t="shared" si="1"/>
        <v>4.1414727076948561E-5</v>
      </c>
      <c r="I47" s="13">
        <f>'FG Pay Values'!$I$2*A47</f>
        <v>653.99377593360998</v>
      </c>
      <c r="J47" s="12">
        <f t="shared" si="2"/>
        <v>2.7084973740313507E-2</v>
      </c>
      <c r="K47" s="7">
        <f t="shared" si="6"/>
        <v>5.4169947480627013E-4</v>
      </c>
      <c r="L47" s="2"/>
      <c r="M47" s="16">
        <f t="shared" si="3"/>
        <v>653.99377593360998</v>
      </c>
      <c r="N47" s="7"/>
      <c r="O47" s="10">
        <f t="shared" si="4"/>
        <v>45</v>
      </c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spans="1:27" ht="15.75" customHeight="1" x14ac:dyDescent="0.15">
      <c r="A48" s="3">
        <v>46</v>
      </c>
      <c r="B48" s="3">
        <v>1</v>
      </c>
      <c r="C48" s="2">
        <f t="shared" si="5"/>
        <v>24141</v>
      </c>
      <c r="D48" s="2">
        <f t="shared" si="0"/>
        <v>24141</v>
      </c>
      <c r="E48" s="2"/>
      <c r="F48" s="2"/>
      <c r="G48" s="2"/>
      <c r="H48" s="12">
        <f t="shared" si="1"/>
        <v>4.1414727076948561E-5</v>
      </c>
      <c r="I48" s="13">
        <f>'FG Pay Values'!$I$2*A48</f>
        <v>668.52697095435678</v>
      </c>
      <c r="J48" s="12">
        <f t="shared" si="2"/>
        <v>2.7686862045653803E-2</v>
      </c>
      <c r="K48" s="7">
        <f t="shared" si="6"/>
        <v>5.5373724091307606E-4</v>
      </c>
      <c r="L48" s="2"/>
      <c r="M48" s="16">
        <f t="shared" si="3"/>
        <v>668.52697095435678</v>
      </c>
      <c r="N48" s="7"/>
      <c r="O48" s="10">
        <f t="shared" si="4"/>
        <v>46</v>
      </c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spans="1:27" ht="15.75" customHeight="1" x14ac:dyDescent="0.15">
      <c r="A49" s="3">
        <v>47</v>
      </c>
      <c r="B49" s="3">
        <v>1</v>
      </c>
      <c r="C49" s="2">
        <f t="shared" si="5"/>
        <v>24142</v>
      </c>
      <c r="D49" s="2">
        <f t="shared" si="0"/>
        <v>24142</v>
      </c>
      <c r="E49" s="2"/>
      <c r="F49" s="2"/>
      <c r="G49" s="2"/>
      <c r="H49" s="12">
        <f t="shared" si="1"/>
        <v>4.1414727076948561E-5</v>
      </c>
      <c r="I49" s="13">
        <f>'FG Pay Values'!$I$2*A49</f>
        <v>683.0601659751037</v>
      </c>
      <c r="J49" s="12">
        <f t="shared" si="2"/>
        <v>2.8288750350994107E-2</v>
      </c>
      <c r="K49" s="7">
        <f t="shared" si="6"/>
        <v>5.657750070198821E-4</v>
      </c>
      <c r="L49" s="2"/>
      <c r="M49" s="16">
        <f t="shared" si="3"/>
        <v>683.0601659751037</v>
      </c>
      <c r="N49" s="7"/>
      <c r="O49" s="10">
        <f t="shared" si="4"/>
        <v>47</v>
      </c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spans="1:27" ht="15.75" customHeight="1" x14ac:dyDescent="0.15">
      <c r="A50" s="3">
        <v>48</v>
      </c>
      <c r="B50" s="3">
        <v>1</v>
      </c>
      <c r="C50" s="2">
        <f t="shared" si="5"/>
        <v>24143</v>
      </c>
      <c r="D50" s="2">
        <f t="shared" si="0"/>
        <v>24143</v>
      </c>
      <c r="E50" s="2"/>
      <c r="F50" s="2"/>
      <c r="G50" s="2"/>
      <c r="H50" s="12">
        <f t="shared" si="1"/>
        <v>4.1414727076948561E-5</v>
      </c>
      <c r="I50" s="13">
        <f>'FG Pay Values'!$I$2*A50</f>
        <v>697.59336099585062</v>
      </c>
      <c r="J50" s="12">
        <f t="shared" si="2"/>
        <v>2.8890638656334407E-2</v>
      </c>
      <c r="K50" s="7">
        <f t="shared" si="6"/>
        <v>5.7781277312668813E-4</v>
      </c>
      <c r="L50" s="2"/>
      <c r="M50" s="16">
        <f t="shared" si="3"/>
        <v>697.59336099585062</v>
      </c>
      <c r="N50" s="7"/>
      <c r="O50" s="10">
        <f t="shared" si="4"/>
        <v>48</v>
      </c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spans="1:27" ht="15.75" customHeight="1" x14ac:dyDescent="0.15">
      <c r="A51" s="3">
        <v>49</v>
      </c>
      <c r="B51" s="3">
        <v>1</v>
      </c>
      <c r="C51" s="2">
        <f t="shared" si="5"/>
        <v>24144</v>
      </c>
      <c r="D51" s="2">
        <f t="shared" si="0"/>
        <v>24144</v>
      </c>
      <c r="E51" s="2"/>
      <c r="F51" s="2"/>
      <c r="G51" s="2"/>
      <c r="H51" s="12">
        <f t="shared" si="1"/>
        <v>4.1414727076948561E-5</v>
      </c>
      <c r="I51" s="13">
        <f>'FG Pay Values'!$I$2*A51</f>
        <v>712.12655601659753</v>
      </c>
      <c r="J51" s="12">
        <f t="shared" si="2"/>
        <v>2.9492526961674707E-2</v>
      </c>
      <c r="K51" s="7">
        <f t="shared" si="6"/>
        <v>5.8985053923349417E-4</v>
      </c>
      <c r="L51" s="2"/>
      <c r="M51" s="16">
        <f t="shared" si="3"/>
        <v>712.12655601659753</v>
      </c>
      <c r="N51" s="7"/>
      <c r="O51" s="10">
        <f t="shared" si="4"/>
        <v>49</v>
      </c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spans="1:27" ht="15.75" customHeight="1" x14ac:dyDescent="0.15">
      <c r="A52" s="3">
        <v>50</v>
      </c>
      <c r="B52" s="3">
        <v>1</v>
      </c>
      <c r="C52" s="2">
        <f t="shared" si="5"/>
        <v>24145</v>
      </c>
      <c r="D52" s="2">
        <f t="shared" si="0"/>
        <v>24145</v>
      </c>
      <c r="E52" s="2"/>
      <c r="F52" s="2"/>
      <c r="G52" s="2"/>
      <c r="H52" s="12">
        <f t="shared" si="1"/>
        <v>4.1414727076948561E-5</v>
      </c>
      <c r="I52" s="13">
        <f>'FG Pay Values'!$I$2*A52</f>
        <v>726.65975103734445</v>
      </c>
      <c r="J52" s="12">
        <f t="shared" si="2"/>
        <v>3.009441526701501E-2</v>
      </c>
      <c r="K52" s="7">
        <f t="shared" si="6"/>
        <v>6.0188830534030021E-4</v>
      </c>
      <c r="L52" s="2"/>
      <c r="M52" s="16">
        <f t="shared" si="3"/>
        <v>726.65975103734445</v>
      </c>
      <c r="N52" s="7"/>
      <c r="O52" s="10">
        <f t="shared" si="4"/>
        <v>50</v>
      </c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spans="1:27" ht="15.75" customHeight="1" x14ac:dyDescent="0.15">
      <c r="A53" s="3"/>
      <c r="B53" s="3"/>
      <c r="C53" s="2"/>
      <c r="D53" s="2"/>
      <c r="E53" s="2"/>
      <c r="F53" s="2"/>
      <c r="G53" s="2"/>
      <c r="H53" s="4"/>
      <c r="I53" s="4"/>
      <c r="J53" s="2"/>
      <c r="K53" s="2"/>
      <c r="L53" s="2"/>
      <c r="M53" s="16"/>
      <c r="N53" s="2"/>
      <c r="O53" s="10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spans="1:27" ht="15.75" customHeight="1" x14ac:dyDescent="0.15">
      <c r="A54" s="8"/>
      <c r="B54" s="3"/>
      <c r="C54" s="2"/>
      <c r="D54" s="2"/>
      <c r="E54" s="2"/>
      <c r="F54" s="2"/>
      <c r="G54" s="2"/>
      <c r="H54" s="2"/>
      <c r="I54" s="2"/>
      <c r="J54" s="2"/>
      <c r="K54" s="2"/>
      <c r="L54" s="2"/>
      <c r="M54" s="16"/>
      <c r="N54" s="2"/>
      <c r="O54" s="10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spans="1:27" ht="15.75" customHeight="1" x14ac:dyDescent="0.15">
      <c r="A55" s="8"/>
      <c r="B55" s="8"/>
      <c r="C55" s="2"/>
      <c r="D55" s="2"/>
      <c r="E55" s="2"/>
      <c r="F55" s="2"/>
      <c r="G55" s="2"/>
      <c r="H55" s="2"/>
      <c r="I55" s="2"/>
      <c r="J55" s="2"/>
      <c r="K55" s="2"/>
      <c r="L55" s="2"/>
      <c r="M55" s="16"/>
      <c r="N55" s="2"/>
      <c r="O55" s="10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spans="1:27" ht="15.75" customHeight="1" x14ac:dyDescent="0.15">
      <c r="A56" s="8"/>
      <c r="B56" s="8"/>
      <c r="C56" s="2"/>
      <c r="D56" s="2"/>
      <c r="E56" s="2"/>
      <c r="F56" s="2"/>
      <c r="G56" s="2"/>
      <c r="H56" s="2"/>
      <c r="I56" s="2"/>
      <c r="J56" s="2"/>
      <c r="K56" s="2"/>
      <c r="L56" s="2"/>
      <c r="M56" s="16"/>
      <c r="N56" s="2"/>
      <c r="O56" s="10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spans="1:27" ht="15.75" customHeight="1" x14ac:dyDescent="0.15">
      <c r="A57" s="8"/>
      <c r="B57" s="8"/>
      <c r="C57" s="2"/>
      <c r="D57" s="2"/>
      <c r="E57" s="2"/>
      <c r="F57" s="2"/>
      <c r="G57" s="2"/>
      <c r="H57" s="2"/>
      <c r="I57" s="2"/>
      <c r="J57" s="2"/>
      <c r="K57" s="2"/>
      <c r="L57" s="2"/>
      <c r="M57" s="16"/>
      <c r="N57" s="2"/>
      <c r="O57" s="10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spans="1:27" ht="15.75" customHeight="1" x14ac:dyDescent="0.15">
      <c r="A58" s="8"/>
      <c r="B58" s="8"/>
      <c r="C58" s="2"/>
      <c r="D58" s="2"/>
      <c r="E58" s="2"/>
      <c r="F58" s="2"/>
      <c r="G58" s="2"/>
      <c r="H58" s="2"/>
      <c r="I58" s="2"/>
      <c r="J58" s="2"/>
      <c r="K58" s="2"/>
      <c r="L58" s="2"/>
      <c r="M58" s="16"/>
      <c r="N58" s="2"/>
      <c r="O58" s="10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spans="1:27" ht="15.75" customHeight="1" x14ac:dyDescent="0.15">
      <c r="A59" s="8"/>
      <c r="B59" s="8"/>
      <c r="C59" s="2"/>
      <c r="D59" s="2"/>
      <c r="E59" s="2"/>
      <c r="F59" s="2"/>
      <c r="G59" s="2"/>
      <c r="H59" s="2"/>
      <c r="I59" s="2"/>
      <c r="J59" s="2"/>
      <c r="K59" s="2"/>
      <c r="L59" s="2"/>
      <c r="M59" s="16"/>
      <c r="N59" s="2"/>
      <c r="O59" s="10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spans="1:27" ht="15.75" customHeight="1" x14ac:dyDescent="0.15">
      <c r="A60" s="8"/>
      <c r="B60" s="8"/>
      <c r="C60" s="2"/>
      <c r="D60" s="2"/>
      <c r="E60" s="2"/>
      <c r="F60" s="2"/>
      <c r="G60" s="2"/>
      <c r="H60" s="2"/>
      <c r="I60" s="2"/>
      <c r="J60" s="2"/>
      <c r="K60" s="2"/>
      <c r="L60" s="2"/>
      <c r="M60" s="16"/>
      <c r="N60" s="2"/>
      <c r="O60" s="10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spans="1:27" ht="15.75" customHeight="1" x14ac:dyDescent="0.15">
      <c r="A61" s="8"/>
      <c r="B61" s="8"/>
      <c r="C61" s="2"/>
      <c r="D61" s="2"/>
      <c r="E61" s="2"/>
      <c r="F61" s="2"/>
      <c r="G61" s="2"/>
      <c r="H61" s="2"/>
      <c r="I61" s="2"/>
      <c r="J61" s="2"/>
      <c r="K61" s="2"/>
      <c r="L61" s="2"/>
      <c r="M61" s="16"/>
      <c r="N61" s="2"/>
      <c r="O61" s="10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spans="1:27" ht="15.75" customHeight="1" x14ac:dyDescent="0.15">
      <c r="A62" s="8"/>
      <c r="B62" s="8"/>
      <c r="C62" s="2"/>
      <c r="D62" s="2"/>
      <c r="E62" s="2"/>
      <c r="F62" s="2"/>
      <c r="G62" s="2"/>
      <c r="H62" s="2"/>
      <c r="I62" s="2"/>
      <c r="J62" s="2"/>
      <c r="K62" s="2"/>
      <c r="L62" s="2"/>
      <c r="M62" s="16"/>
      <c r="N62" s="2"/>
      <c r="O62" s="10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spans="1:27" ht="15.75" customHeight="1" x14ac:dyDescent="0.15">
      <c r="A63" s="8"/>
      <c r="B63" s="8"/>
      <c r="C63" s="2"/>
      <c r="D63" s="2"/>
      <c r="E63" s="2"/>
      <c r="F63" s="2"/>
      <c r="G63" s="2"/>
      <c r="H63" s="2"/>
      <c r="I63" s="2"/>
      <c r="J63" s="2"/>
      <c r="K63" s="2"/>
      <c r="L63" s="2"/>
      <c r="M63" s="16"/>
      <c r="N63" s="2"/>
      <c r="O63" s="10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spans="1:27" ht="15.75" customHeight="1" x14ac:dyDescent="0.15">
      <c r="A64" s="8"/>
      <c r="B64" s="8"/>
      <c r="C64" s="2"/>
      <c r="D64" s="2"/>
      <c r="E64" s="2"/>
      <c r="F64" s="2"/>
      <c r="G64" s="2"/>
      <c r="H64" s="2"/>
      <c r="I64" s="2"/>
      <c r="J64" s="2"/>
      <c r="K64" s="2"/>
      <c r="L64" s="2"/>
      <c r="M64" s="16"/>
      <c r="N64" s="2"/>
      <c r="O64" s="10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spans="1:27" ht="15.75" customHeight="1" x14ac:dyDescent="0.15">
      <c r="A65" s="8"/>
      <c r="B65" s="8"/>
      <c r="C65" s="2"/>
      <c r="D65" s="2"/>
      <c r="E65" s="2"/>
      <c r="F65" s="2"/>
      <c r="G65" s="2"/>
      <c r="H65" s="2"/>
      <c r="I65" s="2"/>
      <c r="J65" s="2"/>
      <c r="K65" s="2"/>
      <c r="L65" s="2"/>
      <c r="M65" s="16"/>
      <c r="N65" s="2"/>
      <c r="O65" s="10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spans="1:27" ht="15.75" customHeight="1" x14ac:dyDescent="0.15">
      <c r="A66" s="8"/>
      <c r="B66" s="8"/>
      <c r="C66" s="2"/>
      <c r="D66" s="2"/>
      <c r="E66" s="2"/>
      <c r="F66" s="2"/>
      <c r="G66" s="2"/>
      <c r="H66" s="2"/>
      <c r="I66" s="2"/>
      <c r="J66" s="2"/>
      <c r="K66" s="2"/>
      <c r="L66" s="2"/>
      <c r="M66" s="16"/>
      <c r="N66" s="2"/>
      <c r="O66" s="10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spans="1:27" ht="15.75" customHeight="1" x14ac:dyDescent="0.15">
      <c r="A67" s="8"/>
      <c r="B67" s="8"/>
      <c r="C67" s="2"/>
      <c r="D67" s="2"/>
      <c r="E67" s="2"/>
      <c r="F67" s="2"/>
      <c r="G67" s="2"/>
      <c r="H67" s="2"/>
      <c r="I67" s="2"/>
      <c r="J67" s="2"/>
      <c r="K67" s="2"/>
      <c r="L67" s="2"/>
      <c r="M67" s="16"/>
      <c r="N67" s="2"/>
      <c r="O67" s="10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spans="1:27" ht="15.75" customHeight="1" x14ac:dyDescent="0.15">
      <c r="A68" s="8"/>
      <c r="B68" s="8"/>
      <c r="C68" s="2"/>
      <c r="D68" s="2"/>
      <c r="E68" s="2"/>
      <c r="F68" s="2"/>
      <c r="G68" s="2"/>
      <c r="H68" s="2"/>
      <c r="I68" s="2"/>
      <c r="J68" s="2"/>
      <c r="K68" s="2"/>
      <c r="L68" s="2"/>
      <c r="M68" s="16"/>
      <c r="N68" s="2"/>
      <c r="O68" s="10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spans="1:27" ht="15.75" customHeight="1" x14ac:dyDescent="0.15">
      <c r="A69" s="8"/>
      <c r="B69" s="8"/>
      <c r="C69" s="2"/>
      <c r="D69" s="2"/>
      <c r="E69" s="2"/>
      <c r="F69" s="2"/>
      <c r="G69" s="2"/>
      <c r="H69" s="2"/>
      <c r="I69" s="2"/>
      <c r="J69" s="2"/>
      <c r="K69" s="2"/>
      <c r="L69" s="2"/>
      <c r="M69" s="16"/>
      <c r="N69" s="2"/>
      <c r="O69" s="10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spans="1:27" ht="15.75" customHeight="1" x14ac:dyDescent="0.15">
      <c r="A70" s="8"/>
      <c r="B70" s="8"/>
      <c r="C70" s="2"/>
      <c r="D70" s="2"/>
      <c r="E70" s="2"/>
      <c r="F70" s="2"/>
      <c r="G70" s="2"/>
      <c r="H70" s="2"/>
      <c r="I70" s="2"/>
      <c r="J70" s="2"/>
      <c r="K70" s="2"/>
      <c r="L70" s="2"/>
      <c r="M70" s="16"/>
      <c r="N70" s="2"/>
      <c r="O70" s="10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spans="1:27" ht="15.75" customHeight="1" x14ac:dyDescent="0.15">
      <c r="A71" s="8"/>
      <c r="B71" s="8"/>
      <c r="C71" s="2"/>
      <c r="D71" s="2"/>
      <c r="E71" s="2"/>
      <c r="F71" s="2"/>
      <c r="G71" s="2"/>
      <c r="H71" s="2"/>
      <c r="I71" s="2"/>
      <c r="J71" s="2"/>
      <c r="K71" s="2"/>
      <c r="L71" s="2"/>
      <c r="M71" s="16"/>
      <c r="N71" s="2"/>
      <c r="O71" s="10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spans="1:27" ht="15.75" customHeight="1" x14ac:dyDescent="0.15">
      <c r="A72" s="8"/>
      <c r="B72" s="8"/>
      <c r="C72" s="2"/>
      <c r="D72" s="2"/>
      <c r="E72" s="2"/>
      <c r="F72" s="2"/>
      <c r="G72" s="2"/>
      <c r="H72" s="2"/>
      <c r="I72" s="2"/>
      <c r="J72" s="2"/>
      <c r="K72" s="2"/>
      <c r="L72" s="2"/>
      <c r="M72" s="16"/>
      <c r="N72" s="2"/>
      <c r="O72" s="10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spans="1:27" ht="13" x14ac:dyDescent="0.15">
      <c r="A73" s="8"/>
      <c r="B73" s="8"/>
      <c r="C73" s="2"/>
      <c r="D73" s="2"/>
      <c r="E73" s="2"/>
      <c r="F73" s="2"/>
      <c r="G73" s="2"/>
      <c r="H73" s="2"/>
      <c r="I73" s="2"/>
      <c r="J73" s="2"/>
      <c r="K73" s="2"/>
      <c r="L73" s="2"/>
      <c r="M73" s="16"/>
      <c r="N73" s="2"/>
      <c r="O73" s="10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spans="1:27" ht="13" x14ac:dyDescent="0.15">
      <c r="A74" s="8"/>
      <c r="B74" s="8"/>
      <c r="C74" s="2"/>
      <c r="D74" s="2"/>
      <c r="E74" s="2"/>
      <c r="F74" s="2"/>
      <c r="G74" s="2"/>
      <c r="H74" s="2"/>
      <c r="I74" s="2"/>
      <c r="J74" s="2"/>
      <c r="K74" s="2"/>
      <c r="L74" s="2"/>
      <c r="M74" s="16"/>
      <c r="N74" s="2"/>
      <c r="O74" s="10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spans="1:27" ht="13" x14ac:dyDescent="0.15">
      <c r="A75" s="8"/>
      <c r="B75" s="8"/>
      <c r="C75" s="2"/>
      <c r="D75" s="2"/>
      <c r="E75" s="2"/>
      <c r="F75" s="2"/>
      <c r="G75" s="2"/>
      <c r="H75" s="2"/>
      <c r="I75" s="2"/>
      <c r="J75" s="2"/>
      <c r="K75" s="2"/>
      <c r="L75" s="2"/>
      <c r="M75" s="16"/>
      <c r="N75" s="2"/>
      <c r="O75" s="10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spans="1:27" ht="13" x14ac:dyDescent="0.15">
      <c r="A76" s="8"/>
      <c r="B76" s="8"/>
      <c r="C76" s="2"/>
      <c r="D76" s="2"/>
      <c r="E76" s="2"/>
      <c r="F76" s="2"/>
      <c r="G76" s="2"/>
      <c r="H76" s="2"/>
      <c r="I76" s="2"/>
      <c r="J76" s="2"/>
      <c r="K76" s="2"/>
      <c r="L76" s="2"/>
      <c r="M76" s="16"/>
      <c r="N76" s="2"/>
      <c r="O76" s="10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spans="1:27" ht="13" x14ac:dyDescent="0.15">
      <c r="A77" s="8"/>
      <c r="B77" s="8"/>
      <c r="C77" s="2"/>
      <c r="D77" s="2"/>
      <c r="E77" s="2"/>
      <c r="F77" s="2"/>
      <c r="G77" s="2"/>
      <c r="H77" s="2"/>
      <c r="I77" s="2"/>
      <c r="J77" s="2"/>
      <c r="K77" s="2"/>
      <c r="L77" s="2"/>
      <c r="M77" s="16"/>
      <c r="N77" s="2"/>
      <c r="O77" s="10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spans="1:27" ht="13" x14ac:dyDescent="0.15">
      <c r="A78" s="8"/>
      <c r="B78" s="8"/>
      <c r="C78" s="2"/>
      <c r="D78" s="2"/>
      <c r="E78" s="2"/>
      <c r="F78" s="2"/>
      <c r="G78" s="2"/>
      <c r="H78" s="2"/>
      <c r="I78" s="2"/>
      <c r="J78" s="2"/>
      <c r="K78" s="2"/>
      <c r="L78" s="2"/>
      <c r="M78" s="16"/>
      <c r="N78" s="2"/>
      <c r="O78" s="10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spans="1:27" ht="13" x14ac:dyDescent="0.15">
      <c r="A79" s="8"/>
      <c r="B79" s="8"/>
      <c r="C79" s="2"/>
      <c r="D79" s="2"/>
      <c r="E79" s="2"/>
      <c r="F79" s="2"/>
      <c r="G79" s="2"/>
      <c r="H79" s="2"/>
      <c r="I79" s="2"/>
      <c r="J79" s="2"/>
      <c r="K79" s="2"/>
      <c r="L79" s="2"/>
      <c r="M79" s="16"/>
      <c r="N79" s="2"/>
      <c r="O79" s="10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spans="1:27" ht="13" x14ac:dyDescent="0.15">
      <c r="A80" s="8"/>
      <c r="B80" s="8"/>
      <c r="C80" s="2"/>
      <c r="D80" s="2"/>
      <c r="E80" s="2"/>
      <c r="F80" s="2"/>
      <c r="G80" s="2"/>
      <c r="H80" s="2"/>
      <c r="I80" s="2"/>
      <c r="J80" s="2"/>
      <c r="K80" s="2"/>
      <c r="L80" s="2"/>
      <c r="M80" s="16"/>
      <c r="N80" s="2"/>
      <c r="O80" s="10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spans="1:27" ht="13" x14ac:dyDescent="0.15">
      <c r="A81" s="8"/>
      <c r="B81" s="8"/>
      <c r="C81" s="2"/>
      <c r="D81" s="2"/>
      <c r="E81" s="2"/>
      <c r="F81" s="2"/>
      <c r="G81" s="2"/>
      <c r="H81" s="2"/>
      <c r="I81" s="2"/>
      <c r="J81" s="2"/>
      <c r="K81" s="2"/>
      <c r="L81" s="2"/>
      <c r="M81" s="16"/>
      <c r="N81" s="2"/>
      <c r="O81" s="10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spans="1:27" ht="13" x14ac:dyDescent="0.15">
      <c r="A82" s="8"/>
      <c r="B82" s="8"/>
      <c r="C82" s="2"/>
      <c r="D82" s="2"/>
      <c r="E82" s="2"/>
      <c r="F82" s="2"/>
      <c r="G82" s="2"/>
      <c r="H82" s="2"/>
      <c r="I82" s="2"/>
      <c r="J82" s="2"/>
      <c r="K82" s="2"/>
      <c r="L82" s="2"/>
      <c r="M82" s="16"/>
      <c r="N82" s="2"/>
      <c r="O82" s="10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spans="1:27" ht="13" x14ac:dyDescent="0.15">
      <c r="A83" s="8"/>
      <c r="B83" s="8"/>
      <c r="C83" s="2"/>
      <c r="D83" s="2"/>
      <c r="E83" s="2"/>
      <c r="F83" s="2"/>
      <c r="G83" s="2"/>
      <c r="H83" s="2"/>
      <c r="I83" s="2"/>
      <c r="J83" s="2"/>
      <c r="K83" s="2"/>
      <c r="L83" s="2"/>
      <c r="M83" s="16"/>
      <c r="N83" s="2"/>
      <c r="O83" s="10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spans="1:27" ht="13" x14ac:dyDescent="0.15">
      <c r="A84" s="8"/>
      <c r="B84" s="8"/>
      <c r="C84" s="2"/>
      <c r="D84" s="2"/>
      <c r="E84" s="2"/>
      <c r="F84" s="2"/>
      <c r="G84" s="2"/>
      <c r="H84" s="2"/>
      <c r="I84" s="2"/>
      <c r="J84" s="2"/>
      <c r="K84" s="2"/>
      <c r="L84" s="2"/>
      <c r="M84" s="16"/>
      <c r="N84" s="2"/>
      <c r="O84" s="10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spans="1:27" ht="13" x14ac:dyDescent="0.15">
      <c r="A85" s="8"/>
      <c r="B85" s="8"/>
      <c r="C85" s="2"/>
      <c r="D85" s="2"/>
      <c r="E85" s="2"/>
      <c r="F85" s="2"/>
      <c r="G85" s="2"/>
      <c r="H85" s="2"/>
      <c r="I85" s="2"/>
      <c r="J85" s="2"/>
      <c r="K85" s="2"/>
      <c r="L85" s="2"/>
      <c r="M85" s="16"/>
      <c r="N85" s="2"/>
      <c r="O85" s="10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spans="1:27" ht="13" x14ac:dyDescent="0.15">
      <c r="A86" s="8"/>
      <c r="B86" s="8"/>
      <c r="C86" s="2"/>
      <c r="D86" s="2"/>
      <c r="E86" s="2"/>
      <c r="F86" s="2"/>
      <c r="G86" s="2"/>
      <c r="H86" s="2"/>
      <c r="I86" s="2"/>
      <c r="J86" s="2"/>
      <c r="K86" s="2"/>
      <c r="L86" s="2"/>
      <c r="M86" s="16"/>
      <c r="N86" s="2"/>
      <c r="O86" s="10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spans="1:27" ht="13" x14ac:dyDescent="0.15">
      <c r="A87" s="8"/>
      <c r="B87" s="8"/>
      <c r="C87" s="2"/>
      <c r="D87" s="2"/>
      <c r="E87" s="2"/>
      <c r="F87" s="2"/>
      <c r="G87" s="2"/>
      <c r="H87" s="2"/>
      <c r="I87" s="2"/>
      <c r="J87" s="2"/>
      <c r="K87" s="2"/>
      <c r="L87" s="2"/>
      <c r="M87" s="16"/>
      <c r="N87" s="2"/>
      <c r="O87" s="10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spans="1:27" ht="13" x14ac:dyDescent="0.15">
      <c r="A88" s="8"/>
      <c r="B88" s="8"/>
      <c r="C88" s="2"/>
      <c r="D88" s="2"/>
      <c r="E88" s="2"/>
      <c r="F88" s="2"/>
      <c r="G88" s="2"/>
      <c r="H88" s="2"/>
      <c r="I88" s="2"/>
      <c r="J88" s="2"/>
      <c r="K88" s="2"/>
      <c r="L88" s="2"/>
      <c r="M88" s="16"/>
      <c r="N88" s="2"/>
      <c r="O88" s="10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spans="1:27" ht="13" x14ac:dyDescent="0.15">
      <c r="A89" s="8"/>
      <c r="B89" s="8"/>
      <c r="C89" s="2"/>
      <c r="D89" s="2"/>
      <c r="E89" s="2"/>
      <c r="F89" s="2"/>
      <c r="G89" s="2"/>
      <c r="H89" s="2"/>
      <c r="I89" s="2"/>
      <c r="J89" s="2"/>
      <c r="K89" s="2"/>
      <c r="L89" s="2"/>
      <c r="M89" s="16"/>
      <c r="N89" s="2"/>
      <c r="O89" s="10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spans="1:27" ht="13" x14ac:dyDescent="0.15">
      <c r="A90" s="8"/>
      <c r="B90" s="8"/>
      <c r="C90" s="2"/>
      <c r="D90" s="2"/>
      <c r="E90" s="2"/>
      <c r="F90" s="2"/>
      <c r="G90" s="2"/>
      <c r="H90" s="2"/>
      <c r="I90" s="2"/>
      <c r="J90" s="2"/>
      <c r="K90" s="2"/>
      <c r="L90" s="2"/>
      <c r="M90" s="16"/>
      <c r="N90" s="2"/>
      <c r="O90" s="10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spans="1:27" ht="13" x14ac:dyDescent="0.15">
      <c r="A91" s="8"/>
      <c r="B91" s="8"/>
      <c r="C91" s="2"/>
      <c r="D91" s="2"/>
      <c r="E91" s="2"/>
      <c r="F91" s="2"/>
      <c r="G91" s="2"/>
      <c r="H91" s="2"/>
      <c r="I91" s="2"/>
      <c r="J91" s="2"/>
      <c r="K91" s="2"/>
      <c r="L91" s="2"/>
      <c r="M91" s="16"/>
      <c r="N91" s="2"/>
      <c r="O91" s="10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spans="1:27" ht="13" x14ac:dyDescent="0.15">
      <c r="A92" s="8"/>
      <c r="B92" s="8"/>
      <c r="C92" s="2"/>
      <c r="D92" s="2"/>
      <c r="E92" s="2"/>
      <c r="F92" s="2"/>
      <c r="G92" s="2"/>
      <c r="H92" s="2"/>
      <c r="I92" s="2"/>
      <c r="J92" s="2"/>
      <c r="K92" s="2"/>
      <c r="L92" s="2"/>
      <c r="M92" s="16"/>
      <c r="N92" s="2"/>
      <c r="O92" s="10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spans="1:27" ht="13" x14ac:dyDescent="0.15">
      <c r="A93" s="8"/>
      <c r="B93" s="8"/>
      <c r="C93" s="2"/>
      <c r="D93" s="2"/>
      <c r="E93" s="2"/>
      <c r="F93" s="2"/>
      <c r="G93" s="2"/>
      <c r="H93" s="2"/>
      <c r="I93" s="2"/>
      <c r="J93" s="2"/>
      <c r="K93" s="2"/>
      <c r="L93" s="2"/>
      <c r="M93" s="16"/>
      <c r="N93" s="2"/>
      <c r="O93" s="10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spans="1:27" ht="13" x14ac:dyDescent="0.15">
      <c r="A94" s="8"/>
      <c r="B94" s="8"/>
      <c r="C94" s="2"/>
      <c r="D94" s="2"/>
      <c r="E94" s="2"/>
      <c r="F94" s="2"/>
      <c r="G94" s="2"/>
      <c r="H94" s="2"/>
      <c r="I94" s="2"/>
      <c r="J94" s="2"/>
      <c r="K94" s="2"/>
      <c r="L94" s="2"/>
      <c r="M94" s="16"/>
      <c r="N94" s="2"/>
      <c r="O94" s="10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spans="1:27" ht="13" x14ac:dyDescent="0.15">
      <c r="A95" s="8"/>
      <c r="B95" s="8"/>
      <c r="C95" s="2"/>
      <c r="D95" s="2"/>
      <c r="E95" s="2"/>
      <c r="F95" s="2"/>
      <c r="G95" s="2"/>
      <c r="H95" s="2"/>
      <c r="I95" s="2"/>
      <c r="J95" s="2"/>
      <c r="K95" s="2"/>
      <c r="L95" s="2"/>
      <c r="M95" s="16"/>
      <c r="N95" s="2"/>
      <c r="O95" s="10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spans="1:27" ht="13" x14ac:dyDescent="0.15">
      <c r="A96" s="8"/>
      <c r="B96" s="8"/>
      <c r="C96" s="2"/>
      <c r="D96" s="2"/>
      <c r="E96" s="2"/>
      <c r="F96" s="2"/>
      <c r="G96" s="2"/>
      <c r="H96" s="2"/>
      <c r="I96" s="2"/>
      <c r="J96" s="2"/>
      <c r="K96" s="2"/>
      <c r="L96" s="2"/>
      <c r="M96" s="16"/>
      <c r="N96" s="2"/>
      <c r="O96" s="10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spans="1:27" ht="13" x14ac:dyDescent="0.15">
      <c r="A97" s="8"/>
      <c r="B97" s="8"/>
      <c r="C97" s="2"/>
      <c r="D97" s="2"/>
      <c r="E97" s="2"/>
      <c r="F97" s="2"/>
      <c r="G97" s="2"/>
      <c r="H97" s="2"/>
      <c r="I97" s="2"/>
      <c r="J97" s="2"/>
      <c r="K97" s="2"/>
      <c r="L97" s="2"/>
      <c r="M97" s="16"/>
      <c r="N97" s="2"/>
      <c r="O97" s="10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spans="1:27" ht="13" x14ac:dyDescent="0.15">
      <c r="A98" s="8"/>
      <c r="B98" s="8"/>
      <c r="C98" s="2"/>
      <c r="D98" s="2"/>
      <c r="E98" s="2"/>
      <c r="F98" s="2"/>
      <c r="G98" s="2"/>
      <c r="H98" s="2"/>
      <c r="I98" s="2"/>
      <c r="J98" s="2"/>
      <c r="K98" s="2"/>
      <c r="L98" s="2"/>
      <c r="M98" s="16"/>
      <c r="N98" s="2"/>
      <c r="O98" s="10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spans="1:27" ht="13" x14ac:dyDescent="0.15">
      <c r="A99" s="8"/>
      <c r="B99" s="8"/>
      <c r="C99" s="2"/>
      <c r="D99" s="2"/>
      <c r="E99" s="2"/>
      <c r="F99" s="2"/>
      <c r="G99" s="2"/>
      <c r="H99" s="2"/>
      <c r="I99" s="2"/>
      <c r="J99" s="2"/>
      <c r="K99" s="2"/>
      <c r="L99" s="2"/>
      <c r="M99" s="16"/>
      <c r="N99" s="2"/>
      <c r="O99" s="10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spans="1:27" ht="13" x14ac:dyDescent="0.15">
      <c r="A100" s="8"/>
      <c r="B100" s="8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16"/>
      <c r="N100" s="2"/>
      <c r="O100" s="10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spans="1:27" ht="13" x14ac:dyDescent="0.15">
      <c r="A101" s="8"/>
      <c r="B101" s="8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16"/>
      <c r="N101" s="2"/>
      <c r="O101" s="10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spans="1:27" ht="13" x14ac:dyDescent="0.15">
      <c r="A102" s="8"/>
      <c r="B102" s="8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16"/>
      <c r="N102" s="2"/>
      <c r="O102" s="10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spans="1:27" ht="13" x14ac:dyDescent="0.15">
      <c r="A103" s="8"/>
      <c r="B103" s="8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16"/>
      <c r="N103" s="2"/>
      <c r="O103" s="10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spans="1:27" ht="13" x14ac:dyDescent="0.15">
      <c r="A104" s="8"/>
      <c r="B104" s="8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16"/>
      <c r="N104" s="2"/>
      <c r="O104" s="10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spans="1:27" ht="13" x14ac:dyDescent="0.15">
      <c r="A105" s="8"/>
      <c r="B105" s="8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16"/>
      <c r="N105" s="2"/>
      <c r="O105" s="10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spans="1:27" ht="13" x14ac:dyDescent="0.15">
      <c r="A106" s="8"/>
      <c r="B106" s="8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16"/>
      <c r="N106" s="2"/>
      <c r="O106" s="10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spans="1:27" ht="13" x14ac:dyDescent="0.15">
      <c r="A107" s="8"/>
      <c r="B107" s="8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16"/>
      <c r="N107" s="2"/>
      <c r="O107" s="10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spans="1:27" ht="13" x14ac:dyDescent="0.15">
      <c r="A108" s="8"/>
      <c r="B108" s="8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16"/>
      <c r="N108" s="2"/>
      <c r="O108" s="10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spans="1:27" ht="13" x14ac:dyDescent="0.15">
      <c r="A109" s="8"/>
      <c r="B109" s="8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16"/>
      <c r="N109" s="2"/>
      <c r="O109" s="10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spans="1:27" ht="13" x14ac:dyDescent="0.15">
      <c r="A110" s="8"/>
      <c r="B110" s="8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16"/>
      <c r="N110" s="2"/>
      <c r="O110" s="10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spans="1:27" ht="13" x14ac:dyDescent="0.15">
      <c r="A111" s="8"/>
      <c r="B111" s="8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16"/>
      <c r="N111" s="2"/>
      <c r="O111" s="10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spans="1:27" ht="13" x14ac:dyDescent="0.15">
      <c r="A112" s="8"/>
      <c r="B112" s="8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16"/>
      <c r="N112" s="2"/>
      <c r="O112" s="10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spans="1:27" ht="13" x14ac:dyDescent="0.15">
      <c r="A113" s="8"/>
      <c r="B113" s="8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16"/>
      <c r="N113" s="2"/>
      <c r="O113" s="10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spans="1:27" ht="13" x14ac:dyDescent="0.15">
      <c r="A114" s="8"/>
      <c r="B114" s="8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16"/>
      <c r="N114" s="2"/>
      <c r="O114" s="10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spans="1:27" ht="13" x14ac:dyDescent="0.15">
      <c r="A115" s="8"/>
      <c r="B115" s="8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16"/>
      <c r="N115" s="2"/>
      <c r="O115" s="10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spans="1:27" ht="13" x14ac:dyDescent="0.15">
      <c r="A116" s="8"/>
      <c r="B116" s="8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16"/>
      <c r="N116" s="2"/>
      <c r="O116" s="10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spans="1:27" ht="13" x14ac:dyDescent="0.15">
      <c r="A117" s="8"/>
      <c r="B117" s="8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16"/>
      <c r="N117" s="2"/>
      <c r="O117" s="10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spans="1:27" ht="13" x14ac:dyDescent="0.15">
      <c r="A118" s="8"/>
      <c r="B118" s="8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16"/>
      <c r="N118" s="2"/>
      <c r="O118" s="10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spans="1:27" ht="13" x14ac:dyDescent="0.15">
      <c r="A119" s="8"/>
      <c r="B119" s="8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16"/>
      <c r="N119" s="2"/>
      <c r="O119" s="10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spans="1:27" ht="13" x14ac:dyDescent="0.15">
      <c r="A120" s="8"/>
      <c r="B120" s="8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16"/>
      <c r="N120" s="2"/>
      <c r="O120" s="10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spans="1:27" ht="13" x14ac:dyDescent="0.15">
      <c r="A121" s="8"/>
      <c r="B121" s="8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16"/>
      <c r="N121" s="2"/>
      <c r="O121" s="10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spans="1:27" ht="13" x14ac:dyDescent="0.15">
      <c r="A122" s="8"/>
      <c r="B122" s="8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16"/>
      <c r="N122" s="2"/>
      <c r="O122" s="10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spans="1:27" ht="13" x14ac:dyDescent="0.15">
      <c r="A123" s="8"/>
      <c r="B123" s="8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16"/>
      <c r="N123" s="2"/>
      <c r="O123" s="10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spans="1:27" ht="13" x14ac:dyDescent="0.15">
      <c r="A124" s="8"/>
      <c r="B124" s="8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16"/>
      <c r="N124" s="2"/>
      <c r="O124" s="10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spans="1:27" ht="13" x14ac:dyDescent="0.15">
      <c r="A125" s="8"/>
      <c r="B125" s="8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16"/>
      <c r="N125" s="2"/>
      <c r="O125" s="10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spans="1:27" ht="13" x14ac:dyDescent="0.15">
      <c r="A126" s="8"/>
      <c r="B126" s="8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16"/>
      <c r="N126" s="2"/>
      <c r="O126" s="10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spans="1:27" ht="13" x14ac:dyDescent="0.15">
      <c r="A127" s="8"/>
      <c r="B127" s="8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16"/>
      <c r="N127" s="2"/>
      <c r="O127" s="10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spans="1:27" ht="13" x14ac:dyDescent="0.15">
      <c r="A128" s="8"/>
      <c r="B128" s="8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16"/>
      <c r="N128" s="2"/>
      <c r="O128" s="10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spans="1:27" ht="13" x14ac:dyDescent="0.15">
      <c r="A129" s="8"/>
      <c r="B129" s="8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16"/>
      <c r="N129" s="2"/>
      <c r="O129" s="10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spans="1:27" ht="13" x14ac:dyDescent="0.15">
      <c r="A130" s="8"/>
      <c r="B130" s="8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16"/>
      <c r="N130" s="2"/>
      <c r="O130" s="10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spans="1:27" ht="13" x14ac:dyDescent="0.15">
      <c r="A131" s="8"/>
      <c r="B131" s="8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16"/>
      <c r="N131" s="2"/>
      <c r="O131" s="10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spans="1:27" ht="13" x14ac:dyDescent="0.15">
      <c r="A132" s="8"/>
      <c r="B132" s="8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16"/>
      <c r="N132" s="2"/>
      <c r="O132" s="10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spans="1:27" ht="13" x14ac:dyDescent="0.15">
      <c r="A133" s="8"/>
      <c r="B133" s="8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16"/>
      <c r="N133" s="2"/>
      <c r="O133" s="10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spans="1:27" ht="13" x14ac:dyDescent="0.15">
      <c r="A134" s="8"/>
      <c r="B134" s="8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16"/>
      <c r="N134" s="2"/>
      <c r="O134" s="10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spans="1:27" ht="13" x14ac:dyDescent="0.15">
      <c r="A135" s="8"/>
      <c r="B135" s="8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16"/>
      <c r="N135" s="2"/>
      <c r="O135" s="10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spans="1:27" ht="13" x14ac:dyDescent="0.15">
      <c r="A136" s="8"/>
      <c r="B136" s="8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16"/>
      <c r="N136" s="2"/>
      <c r="O136" s="10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spans="1:27" ht="13" x14ac:dyDescent="0.15">
      <c r="A137" s="8"/>
      <c r="B137" s="8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16"/>
      <c r="N137" s="2"/>
      <c r="O137" s="10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spans="1:27" ht="13" x14ac:dyDescent="0.15">
      <c r="A138" s="8"/>
      <c r="B138" s="8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16"/>
      <c r="N138" s="2"/>
      <c r="O138" s="10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spans="1:27" ht="13" x14ac:dyDescent="0.15">
      <c r="A139" s="8"/>
      <c r="B139" s="8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16"/>
      <c r="N139" s="2"/>
      <c r="O139" s="10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spans="1:27" ht="13" x14ac:dyDescent="0.15">
      <c r="A140" s="8"/>
      <c r="B140" s="8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16"/>
      <c r="N140" s="2"/>
      <c r="O140" s="10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spans="1:27" ht="13" x14ac:dyDescent="0.15">
      <c r="A141" s="8"/>
      <c r="B141" s="8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16"/>
      <c r="N141" s="2"/>
      <c r="O141" s="10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spans="1:27" ht="13" x14ac:dyDescent="0.15">
      <c r="A142" s="8"/>
      <c r="B142" s="8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16"/>
      <c r="N142" s="2"/>
      <c r="O142" s="10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spans="1:27" ht="13" x14ac:dyDescent="0.15">
      <c r="A143" s="8"/>
      <c r="B143" s="8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16"/>
      <c r="N143" s="2"/>
      <c r="O143" s="10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spans="1:27" ht="13" x14ac:dyDescent="0.15">
      <c r="A144" s="8"/>
      <c r="B144" s="8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16"/>
      <c r="N144" s="2"/>
      <c r="O144" s="10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spans="1:27" ht="13" x14ac:dyDescent="0.15">
      <c r="A145" s="8"/>
      <c r="B145" s="8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16"/>
      <c r="N145" s="2"/>
      <c r="O145" s="10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spans="1:27" ht="13" x14ac:dyDescent="0.15">
      <c r="A146" s="8"/>
      <c r="B146" s="8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16"/>
      <c r="N146" s="2"/>
      <c r="O146" s="10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spans="1:27" ht="13" x14ac:dyDescent="0.15">
      <c r="A147" s="8"/>
      <c r="B147" s="8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16"/>
      <c r="N147" s="2"/>
      <c r="O147" s="10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spans="1:27" ht="13" x14ac:dyDescent="0.15">
      <c r="A148" s="8"/>
      <c r="B148" s="8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16"/>
      <c r="N148" s="2"/>
      <c r="O148" s="10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spans="1:27" ht="13" x14ac:dyDescent="0.15">
      <c r="A149" s="8"/>
      <c r="B149" s="8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16"/>
      <c r="N149" s="2"/>
      <c r="O149" s="10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spans="1:27" ht="13" x14ac:dyDescent="0.15">
      <c r="A150" s="8"/>
      <c r="B150" s="8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16"/>
      <c r="N150" s="2"/>
      <c r="O150" s="10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spans="1:27" ht="13" x14ac:dyDescent="0.15">
      <c r="A151" s="8"/>
      <c r="B151" s="8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16"/>
      <c r="N151" s="2"/>
      <c r="O151" s="10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spans="1:27" ht="13" x14ac:dyDescent="0.15">
      <c r="A152" s="8"/>
      <c r="B152" s="8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16"/>
      <c r="N152" s="2"/>
      <c r="O152" s="10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spans="1:27" ht="13" x14ac:dyDescent="0.15">
      <c r="A153" s="8"/>
      <c r="B153" s="8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16"/>
      <c r="N153" s="2"/>
      <c r="O153" s="10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spans="1:27" ht="13" x14ac:dyDescent="0.15">
      <c r="A154" s="8"/>
      <c r="B154" s="8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16"/>
      <c r="N154" s="2"/>
      <c r="O154" s="10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spans="1:27" ht="13" x14ac:dyDescent="0.15">
      <c r="A155" s="8"/>
      <c r="B155" s="8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16"/>
      <c r="N155" s="2"/>
      <c r="O155" s="10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spans="1:27" ht="13" x14ac:dyDescent="0.15">
      <c r="A156" s="8"/>
      <c r="B156" s="8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16"/>
      <c r="N156" s="2"/>
      <c r="O156" s="10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spans="1:27" ht="13" x14ac:dyDescent="0.15">
      <c r="A157" s="8"/>
      <c r="B157" s="8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16"/>
      <c r="N157" s="2"/>
      <c r="O157" s="10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spans="1:27" ht="13" x14ac:dyDescent="0.15">
      <c r="A158" s="8"/>
      <c r="B158" s="8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16"/>
      <c r="N158" s="2"/>
      <c r="O158" s="10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spans="1:27" ht="13" x14ac:dyDescent="0.15">
      <c r="A159" s="8"/>
      <c r="B159" s="8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16"/>
      <c r="N159" s="2"/>
      <c r="O159" s="10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spans="1:27" ht="13" x14ac:dyDescent="0.15">
      <c r="A160" s="8"/>
      <c r="B160" s="8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16"/>
      <c r="N160" s="2"/>
      <c r="O160" s="10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spans="1:27" ht="13" x14ac:dyDescent="0.15">
      <c r="A161" s="8"/>
      <c r="B161" s="8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16"/>
      <c r="N161" s="2"/>
      <c r="O161" s="10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spans="1:27" ht="13" x14ac:dyDescent="0.15">
      <c r="A162" s="8"/>
      <c r="B162" s="8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16"/>
      <c r="N162" s="2"/>
      <c r="O162" s="10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spans="1:27" ht="13" x14ac:dyDescent="0.15">
      <c r="A163" s="8"/>
      <c r="B163" s="8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16"/>
      <c r="N163" s="2"/>
      <c r="O163" s="10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spans="1:27" ht="13" x14ac:dyDescent="0.15">
      <c r="A164" s="8"/>
      <c r="B164" s="8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16"/>
      <c r="N164" s="2"/>
      <c r="O164" s="10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spans="1:27" ht="13" x14ac:dyDescent="0.15">
      <c r="A165" s="8"/>
      <c r="B165" s="8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16"/>
      <c r="N165" s="2"/>
      <c r="O165" s="10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spans="1:27" ht="13" x14ac:dyDescent="0.15">
      <c r="A166" s="8"/>
      <c r="B166" s="8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16"/>
      <c r="N166" s="2"/>
      <c r="O166" s="10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spans="1:27" ht="13" x14ac:dyDescent="0.15">
      <c r="A167" s="8"/>
      <c r="B167" s="8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16"/>
      <c r="N167" s="2"/>
      <c r="O167" s="10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spans="1:27" ht="13" x14ac:dyDescent="0.15">
      <c r="A168" s="8"/>
      <c r="B168" s="8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16"/>
      <c r="N168" s="2"/>
      <c r="O168" s="10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spans="1:27" ht="13" x14ac:dyDescent="0.15">
      <c r="A169" s="8"/>
      <c r="B169" s="8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16"/>
      <c r="N169" s="2"/>
      <c r="O169" s="10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spans="1:27" ht="13" x14ac:dyDescent="0.15">
      <c r="A170" s="8"/>
      <c r="B170" s="8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16"/>
      <c r="N170" s="2"/>
      <c r="O170" s="10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spans="1:27" ht="13" x14ac:dyDescent="0.15">
      <c r="A171" s="8"/>
      <c r="B171" s="8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16"/>
      <c r="N171" s="2"/>
      <c r="O171" s="10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spans="1:27" ht="13" x14ac:dyDescent="0.15">
      <c r="A172" s="8"/>
      <c r="B172" s="8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16"/>
      <c r="N172" s="2"/>
      <c r="O172" s="10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spans="1:27" ht="13" x14ac:dyDescent="0.15">
      <c r="A173" s="8"/>
      <c r="B173" s="8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16"/>
      <c r="N173" s="2"/>
      <c r="O173" s="10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spans="1:27" ht="13" x14ac:dyDescent="0.15">
      <c r="A174" s="8"/>
      <c r="B174" s="8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16"/>
      <c r="N174" s="2"/>
      <c r="O174" s="10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spans="1:27" ht="13" x14ac:dyDescent="0.15">
      <c r="A175" s="8"/>
      <c r="B175" s="8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16"/>
      <c r="N175" s="2"/>
      <c r="O175" s="10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spans="1:27" ht="13" x14ac:dyDescent="0.15">
      <c r="A176" s="8"/>
      <c r="B176" s="8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16"/>
      <c r="N176" s="2"/>
      <c r="O176" s="10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spans="1:27" ht="13" x14ac:dyDescent="0.15">
      <c r="A177" s="8"/>
      <c r="B177" s="8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16"/>
      <c r="N177" s="2"/>
      <c r="O177" s="10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spans="1:27" ht="13" x14ac:dyDescent="0.15">
      <c r="A178" s="8"/>
      <c r="B178" s="8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16"/>
      <c r="N178" s="2"/>
      <c r="O178" s="10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spans="1:27" ht="13" x14ac:dyDescent="0.15">
      <c r="A179" s="8"/>
      <c r="B179" s="8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16"/>
      <c r="N179" s="2"/>
      <c r="O179" s="10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spans="1:27" ht="13" x14ac:dyDescent="0.15">
      <c r="A180" s="8"/>
      <c r="B180" s="8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16"/>
      <c r="N180" s="2"/>
      <c r="O180" s="10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spans="1:27" ht="13" x14ac:dyDescent="0.15">
      <c r="A181" s="8"/>
      <c r="B181" s="8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16"/>
      <c r="N181" s="2"/>
      <c r="O181" s="10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spans="1:27" ht="13" x14ac:dyDescent="0.15">
      <c r="A182" s="8"/>
      <c r="B182" s="8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16"/>
      <c r="N182" s="2"/>
      <c r="O182" s="10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spans="1:27" ht="13" x14ac:dyDescent="0.15">
      <c r="A183" s="8"/>
      <c r="B183" s="8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16"/>
      <c r="N183" s="2"/>
      <c r="O183" s="10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spans="1:27" ht="13" x14ac:dyDescent="0.15">
      <c r="A184" s="8"/>
      <c r="B184" s="8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16"/>
      <c r="N184" s="2"/>
      <c r="O184" s="10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spans="1:27" ht="13" x14ac:dyDescent="0.15">
      <c r="A185" s="8"/>
      <c r="B185" s="8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16"/>
      <c r="N185" s="2"/>
      <c r="O185" s="10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spans="1:27" ht="13" x14ac:dyDescent="0.15">
      <c r="A186" s="8"/>
      <c r="B186" s="8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16"/>
      <c r="N186" s="2"/>
      <c r="O186" s="10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spans="1:27" ht="13" x14ac:dyDescent="0.15">
      <c r="A187" s="8"/>
      <c r="B187" s="8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16"/>
      <c r="N187" s="2"/>
      <c r="O187" s="10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spans="1:27" ht="13" x14ac:dyDescent="0.15">
      <c r="A188" s="8"/>
      <c r="B188" s="8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16"/>
      <c r="N188" s="2"/>
      <c r="O188" s="10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spans="1:27" ht="13" x14ac:dyDescent="0.15">
      <c r="A189" s="8"/>
      <c r="B189" s="8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16"/>
      <c r="N189" s="2"/>
      <c r="O189" s="10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spans="1:27" ht="13" x14ac:dyDescent="0.15">
      <c r="A190" s="8"/>
      <c r="B190" s="8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16"/>
      <c r="N190" s="2"/>
      <c r="O190" s="10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spans="1:27" ht="13" x14ac:dyDescent="0.15">
      <c r="A191" s="8"/>
      <c r="B191" s="8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16"/>
      <c r="N191" s="2"/>
      <c r="O191" s="10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spans="1:27" ht="13" x14ac:dyDescent="0.15">
      <c r="A192" s="8"/>
      <c r="B192" s="8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16"/>
      <c r="N192" s="2"/>
      <c r="O192" s="10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spans="1:27" ht="13" x14ac:dyDescent="0.15">
      <c r="A193" s="8"/>
      <c r="B193" s="8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16"/>
      <c r="N193" s="2"/>
      <c r="O193" s="10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spans="1:27" ht="13" x14ac:dyDescent="0.15">
      <c r="A194" s="8"/>
      <c r="B194" s="8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16"/>
      <c r="N194" s="2"/>
      <c r="O194" s="10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spans="1:27" ht="13" x14ac:dyDescent="0.15">
      <c r="A195" s="8"/>
      <c r="B195" s="8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16"/>
      <c r="N195" s="2"/>
      <c r="O195" s="10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spans="1:27" ht="13" x14ac:dyDescent="0.15">
      <c r="A196" s="8"/>
      <c r="B196" s="8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16"/>
      <c r="N196" s="2"/>
      <c r="O196" s="10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spans="1:27" ht="13" x14ac:dyDescent="0.15">
      <c r="A197" s="8"/>
      <c r="B197" s="8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16"/>
      <c r="N197" s="2"/>
      <c r="O197" s="10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spans="1:27" ht="13" x14ac:dyDescent="0.15">
      <c r="A198" s="8"/>
      <c r="B198" s="8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16"/>
      <c r="N198" s="2"/>
      <c r="O198" s="10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spans="1:27" ht="13" x14ac:dyDescent="0.15">
      <c r="A199" s="8"/>
      <c r="B199" s="8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16"/>
      <c r="N199" s="2"/>
      <c r="O199" s="10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spans="1:27" ht="13" x14ac:dyDescent="0.15">
      <c r="A200" s="8"/>
      <c r="B200" s="8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16"/>
      <c r="N200" s="2"/>
      <c r="O200" s="10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spans="1:27" ht="13" x14ac:dyDescent="0.15">
      <c r="A201" s="8"/>
      <c r="B201" s="8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16"/>
      <c r="N201" s="2"/>
      <c r="O201" s="10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spans="1:27" ht="13" x14ac:dyDescent="0.15">
      <c r="A202" s="8"/>
      <c r="B202" s="8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16"/>
      <c r="N202" s="2"/>
      <c r="O202" s="10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spans="1:27" ht="13" x14ac:dyDescent="0.15">
      <c r="A203" s="8"/>
      <c r="B203" s="8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16"/>
      <c r="N203" s="2"/>
      <c r="O203" s="10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spans="1:27" ht="13" x14ac:dyDescent="0.15">
      <c r="A204" s="8"/>
      <c r="B204" s="8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16"/>
      <c r="N204" s="2"/>
      <c r="O204" s="10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spans="1:27" ht="13" x14ac:dyDescent="0.15">
      <c r="A205" s="8"/>
      <c r="B205" s="8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16"/>
      <c r="N205" s="2"/>
      <c r="O205" s="10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spans="1:27" ht="13" x14ac:dyDescent="0.15">
      <c r="A206" s="8"/>
      <c r="B206" s="8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16"/>
      <c r="N206" s="2"/>
      <c r="O206" s="10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spans="1:27" ht="13" x14ac:dyDescent="0.15">
      <c r="A207" s="8"/>
      <c r="B207" s="8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16"/>
      <c r="N207" s="2"/>
      <c r="O207" s="10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spans="1:27" ht="13" x14ac:dyDescent="0.15">
      <c r="A208" s="8"/>
      <c r="B208" s="8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16"/>
      <c r="N208" s="2"/>
      <c r="O208" s="10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spans="1:27" ht="13" x14ac:dyDescent="0.15">
      <c r="A209" s="8"/>
      <c r="B209" s="8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16"/>
      <c r="N209" s="2"/>
      <c r="O209" s="10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spans="1:27" ht="13" x14ac:dyDescent="0.15">
      <c r="A210" s="8"/>
      <c r="B210" s="8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16"/>
      <c r="N210" s="2"/>
      <c r="O210" s="10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spans="1:27" ht="13" x14ac:dyDescent="0.15">
      <c r="A211" s="8"/>
      <c r="B211" s="8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16"/>
      <c r="N211" s="2"/>
      <c r="O211" s="10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spans="1:27" ht="13" x14ac:dyDescent="0.15">
      <c r="A212" s="8"/>
      <c r="B212" s="8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16"/>
      <c r="N212" s="2"/>
      <c r="O212" s="10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spans="1:27" ht="13" x14ac:dyDescent="0.15">
      <c r="A213" s="8"/>
      <c r="B213" s="8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16"/>
      <c r="N213" s="2"/>
      <c r="O213" s="10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spans="1:27" ht="13" x14ac:dyDescent="0.15">
      <c r="A214" s="8"/>
      <c r="B214" s="8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16"/>
      <c r="N214" s="2"/>
      <c r="O214" s="10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spans="1:27" ht="13" x14ac:dyDescent="0.15">
      <c r="A215" s="8"/>
      <c r="B215" s="8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16"/>
      <c r="N215" s="2"/>
      <c r="O215" s="10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spans="1:27" ht="13" x14ac:dyDescent="0.15">
      <c r="A216" s="8"/>
      <c r="B216" s="8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16"/>
      <c r="N216" s="2"/>
      <c r="O216" s="10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spans="1:27" ht="13" x14ac:dyDescent="0.15">
      <c r="A217" s="8"/>
      <c r="B217" s="8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16"/>
      <c r="N217" s="2"/>
      <c r="O217" s="10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spans="1:27" ht="13" x14ac:dyDescent="0.15">
      <c r="A218" s="8"/>
      <c r="B218" s="8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16"/>
      <c r="N218" s="2"/>
      <c r="O218" s="10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spans="1:27" ht="13" x14ac:dyDescent="0.15">
      <c r="A219" s="8"/>
      <c r="B219" s="8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16"/>
      <c r="N219" s="2"/>
      <c r="O219" s="10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spans="1:27" ht="13" x14ac:dyDescent="0.15">
      <c r="A220" s="8"/>
      <c r="B220" s="8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16"/>
      <c r="N220" s="2"/>
      <c r="O220" s="10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spans="1:27" ht="13" x14ac:dyDescent="0.15">
      <c r="A221" s="8"/>
      <c r="B221" s="8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16"/>
      <c r="N221" s="2"/>
      <c r="O221" s="10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spans="1:27" ht="13" x14ac:dyDescent="0.15">
      <c r="A222" s="8"/>
      <c r="B222" s="8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16"/>
      <c r="N222" s="2"/>
      <c r="O222" s="10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spans="1:27" ht="13" x14ac:dyDescent="0.15">
      <c r="A223" s="8"/>
      <c r="B223" s="8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16"/>
      <c r="N223" s="2"/>
      <c r="O223" s="10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spans="1:27" ht="13" x14ac:dyDescent="0.15">
      <c r="A224" s="8"/>
      <c r="B224" s="8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16"/>
      <c r="N224" s="2"/>
      <c r="O224" s="10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spans="1:27" ht="13" x14ac:dyDescent="0.15">
      <c r="A225" s="8"/>
      <c r="B225" s="8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16"/>
      <c r="N225" s="2"/>
      <c r="O225" s="10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spans="1:27" ht="13" x14ac:dyDescent="0.15">
      <c r="A226" s="8"/>
      <c r="B226" s="8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16"/>
      <c r="N226" s="2"/>
      <c r="O226" s="10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spans="1:27" ht="13" x14ac:dyDescent="0.15">
      <c r="A227" s="8"/>
      <c r="B227" s="8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16"/>
      <c r="N227" s="2"/>
      <c r="O227" s="10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spans="1:27" ht="13" x14ac:dyDescent="0.15">
      <c r="A228" s="8"/>
      <c r="B228" s="8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16"/>
      <c r="N228" s="2"/>
      <c r="O228" s="10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spans="1:27" ht="13" x14ac:dyDescent="0.15">
      <c r="A229" s="8"/>
      <c r="B229" s="8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16"/>
      <c r="N229" s="2"/>
      <c r="O229" s="10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spans="1:27" ht="13" x14ac:dyDescent="0.15">
      <c r="A230" s="8"/>
      <c r="B230" s="8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16"/>
      <c r="N230" s="2"/>
      <c r="O230" s="10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spans="1:27" ht="13" x14ac:dyDescent="0.15">
      <c r="A231" s="8"/>
      <c r="B231" s="8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16"/>
      <c r="N231" s="2"/>
      <c r="O231" s="10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spans="1:27" ht="13" x14ac:dyDescent="0.15">
      <c r="A232" s="8"/>
      <c r="B232" s="8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16"/>
      <c r="N232" s="2"/>
      <c r="O232" s="10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spans="1:27" ht="13" x14ac:dyDescent="0.15">
      <c r="A233" s="8"/>
      <c r="B233" s="8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16"/>
      <c r="N233" s="2"/>
      <c r="O233" s="10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spans="1:27" ht="13" x14ac:dyDescent="0.15">
      <c r="A234" s="8"/>
      <c r="B234" s="8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16"/>
      <c r="N234" s="2"/>
      <c r="O234" s="10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spans="1:27" ht="13" x14ac:dyDescent="0.15">
      <c r="A235" s="8"/>
      <c r="B235" s="8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16"/>
      <c r="N235" s="2"/>
      <c r="O235" s="10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spans="1:27" ht="13" x14ac:dyDescent="0.15">
      <c r="A236" s="8"/>
      <c r="B236" s="8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16"/>
      <c r="N236" s="2"/>
      <c r="O236" s="10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spans="1:27" ht="13" x14ac:dyDescent="0.15">
      <c r="A237" s="8"/>
      <c r="B237" s="8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16"/>
      <c r="N237" s="2"/>
      <c r="O237" s="10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spans="1:27" ht="13" x14ac:dyDescent="0.15">
      <c r="A238" s="8"/>
      <c r="B238" s="8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16"/>
      <c r="N238" s="2"/>
      <c r="O238" s="10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spans="1:27" ht="13" x14ac:dyDescent="0.15">
      <c r="A239" s="8"/>
      <c r="B239" s="8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16"/>
      <c r="N239" s="2"/>
      <c r="O239" s="10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spans="1:27" ht="13" x14ac:dyDescent="0.15">
      <c r="A240" s="8"/>
      <c r="B240" s="8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16"/>
      <c r="N240" s="2"/>
      <c r="O240" s="10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spans="1:27" ht="13" x14ac:dyDescent="0.15">
      <c r="A241" s="8"/>
      <c r="B241" s="8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16"/>
      <c r="N241" s="2"/>
      <c r="O241" s="10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spans="1:27" ht="13" x14ac:dyDescent="0.15">
      <c r="A242" s="8"/>
      <c r="B242" s="8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16"/>
      <c r="N242" s="2"/>
      <c r="O242" s="10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spans="1:27" ht="13" x14ac:dyDescent="0.15">
      <c r="A243" s="8"/>
      <c r="B243" s="8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16"/>
      <c r="N243" s="2"/>
      <c r="O243" s="10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spans="1:27" ht="13" x14ac:dyDescent="0.15">
      <c r="A244" s="8"/>
      <c r="B244" s="8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16"/>
      <c r="N244" s="2"/>
      <c r="O244" s="10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spans="1:27" ht="13" x14ac:dyDescent="0.15">
      <c r="A245" s="8"/>
      <c r="B245" s="8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16"/>
      <c r="N245" s="2"/>
      <c r="O245" s="10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spans="1:27" ht="13" x14ac:dyDescent="0.15">
      <c r="A246" s="8"/>
      <c r="B246" s="8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16"/>
      <c r="N246" s="2"/>
      <c r="O246" s="10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spans="1:27" ht="13" x14ac:dyDescent="0.15">
      <c r="A247" s="8"/>
      <c r="B247" s="8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16"/>
      <c r="N247" s="2"/>
      <c r="O247" s="10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spans="1:27" ht="13" x14ac:dyDescent="0.15">
      <c r="A248" s="8"/>
      <c r="B248" s="8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16"/>
      <c r="N248" s="2"/>
      <c r="O248" s="10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spans="1:27" ht="13" x14ac:dyDescent="0.15">
      <c r="A249" s="8"/>
      <c r="B249" s="8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16"/>
      <c r="N249" s="2"/>
      <c r="O249" s="10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spans="1:27" ht="13" x14ac:dyDescent="0.15">
      <c r="A250" s="8"/>
      <c r="B250" s="8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16"/>
      <c r="N250" s="2"/>
      <c r="O250" s="10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spans="1:27" ht="13" x14ac:dyDescent="0.15">
      <c r="A251" s="8"/>
      <c r="B251" s="8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16"/>
      <c r="N251" s="2"/>
      <c r="O251" s="10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spans="1:27" ht="13" x14ac:dyDescent="0.15">
      <c r="A252" s="8"/>
      <c r="B252" s="8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16"/>
      <c r="N252" s="2"/>
      <c r="O252" s="10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spans="1:27" ht="13" x14ac:dyDescent="0.15">
      <c r="A253" s="8"/>
      <c r="B253" s="8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16"/>
      <c r="N253" s="2"/>
      <c r="O253" s="10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spans="1:27" ht="13" x14ac:dyDescent="0.15">
      <c r="A254" s="8"/>
      <c r="B254" s="8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16"/>
      <c r="N254" s="2"/>
      <c r="O254" s="10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spans="1:27" ht="13" x14ac:dyDescent="0.15">
      <c r="A255" s="8"/>
      <c r="B255" s="8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16"/>
      <c r="N255" s="2"/>
      <c r="O255" s="10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spans="1:27" ht="13" x14ac:dyDescent="0.15">
      <c r="A256" s="8"/>
      <c r="B256" s="8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16"/>
      <c r="N256" s="2"/>
      <c r="O256" s="10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spans="1:27" ht="13" x14ac:dyDescent="0.15">
      <c r="A257" s="8"/>
      <c r="B257" s="8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16"/>
      <c r="N257" s="2"/>
      <c r="O257" s="10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spans="1:27" ht="13" x14ac:dyDescent="0.15">
      <c r="A258" s="8"/>
      <c r="B258" s="8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16"/>
      <c r="N258" s="2"/>
      <c r="O258" s="10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spans="1:27" ht="13" x14ac:dyDescent="0.15">
      <c r="A259" s="8"/>
      <c r="B259" s="8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16"/>
      <c r="N259" s="2"/>
      <c r="O259" s="10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spans="1:27" ht="13" x14ac:dyDescent="0.15">
      <c r="A260" s="8"/>
      <c r="B260" s="8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16"/>
      <c r="N260" s="2"/>
      <c r="O260" s="10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spans="1:27" ht="13" x14ac:dyDescent="0.15">
      <c r="A261" s="8"/>
      <c r="B261" s="8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16"/>
      <c r="N261" s="2"/>
      <c r="O261" s="10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spans="1:27" ht="13" x14ac:dyDescent="0.15">
      <c r="A262" s="8"/>
      <c r="B262" s="8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16"/>
      <c r="N262" s="2"/>
      <c r="O262" s="10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spans="1:27" ht="13" x14ac:dyDescent="0.15">
      <c r="A263" s="8"/>
      <c r="B263" s="8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16"/>
      <c r="N263" s="2"/>
      <c r="O263" s="10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spans="1:27" ht="13" x14ac:dyDescent="0.15">
      <c r="A264" s="8"/>
      <c r="B264" s="8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16"/>
      <c r="N264" s="2"/>
      <c r="O264" s="10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spans="1:27" ht="13" x14ac:dyDescent="0.15">
      <c r="A265" s="8"/>
      <c r="B265" s="8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16"/>
      <c r="N265" s="2"/>
      <c r="O265" s="10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spans="1:27" ht="13" x14ac:dyDescent="0.15">
      <c r="A266" s="8"/>
      <c r="B266" s="8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16"/>
      <c r="N266" s="2"/>
      <c r="O266" s="10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spans="1:27" ht="13" x14ac:dyDescent="0.15">
      <c r="A267" s="8"/>
      <c r="B267" s="8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16"/>
      <c r="N267" s="2"/>
      <c r="O267" s="10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spans="1:27" ht="13" x14ac:dyDescent="0.15">
      <c r="A268" s="8"/>
      <c r="B268" s="8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16"/>
      <c r="N268" s="2"/>
      <c r="O268" s="10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spans="1:27" ht="13" x14ac:dyDescent="0.15">
      <c r="A269" s="8"/>
      <c r="B269" s="8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16"/>
      <c r="N269" s="2"/>
      <c r="O269" s="10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spans="1:27" ht="13" x14ac:dyDescent="0.15">
      <c r="A270" s="8"/>
      <c r="B270" s="8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16"/>
      <c r="N270" s="2"/>
      <c r="O270" s="10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spans="1:27" ht="13" x14ac:dyDescent="0.15">
      <c r="A271" s="8"/>
      <c r="B271" s="8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16"/>
      <c r="N271" s="2"/>
      <c r="O271" s="10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spans="1:27" ht="13" x14ac:dyDescent="0.15">
      <c r="A272" s="8"/>
      <c r="B272" s="8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16"/>
      <c r="N272" s="2"/>
      <c r="O272" s="10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spans="1:27" ht="13" x14ac:dyDescent="0.15">
      <c r="A273" s="8"/>
      <c r="B273" s="8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16"/>
      <c r="N273" s="2"/>
      <c r="O273" s="10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spans="1:27" ht="13" x14ac:dyDescent="0.15">
      <c r="A274" s="8"/>
      <c r="B274" s="8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16"/>
      <c r="N274" s="2"/>
      <c r="O274" s="10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spans="1:27" ht="13" x14ac:dyDescent="0.15">
      <c r="A275" s="8"/>
      <c r="B275" s="8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16"/>
      <c r="N275" s="2"/>
      <c r="O275" s="10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spans="1:27" ht="13" x14ac:dyDescent="0.15">
      <c r="A276" s="8"/>
      <c r="B276" s="8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16"/>
      <c r="N276" s="2"/>
      <c r="O276" s="10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spans="1:27" ht="13" x14ac:dyDescent="0.15">
      <c r="A277" s="8"/>
      <c r="B277" s="8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16"/>
      <c r="N277" s="2"/>
      <c r="O277" s="10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spans="1:27" ht="13" x14ac:dyDescent="0.15">
      <c r="A278" s="8"/>
      <c r="B278" s="8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16"/>
      <c r="N278" s="2"/>
      <c r="O278" s="10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spans="1:27" ht="13" x14ac:dyDescent="0.15">
      <c r="A279" s="8"/>
      <c r="B279" s="8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16"/>
      <c r="N279" s="2"/>
      <c r="O279" s="10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spans="1:27" ht="13" x14ac:dyDescent="0.15">
      <c r="A280" s="8"/>
      <c r="B280" s="8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16"/>
      <c r="N280" s="2"/>
      <c r="O280" s="10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spans="1:27" ht="13" x14ac:dyDescent="0.15">
      <c r="A281" s="8"/>
      <c r="B281" s="8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16"/>
      <c r="N281" s="2"/>
      <c r="O281" s="10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spans="1:27" ht="13" x14ac:dyDescent="0.15">
      <c r="A282" s="8"/>
      <c r="B282" s="8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16"/>
      <c r="N282" s="2"/>
      <c r="O282" s="10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spans="1:27" ht="13" x14ac:dyDescent="0.15">
      <c r="A283" s="8"/>
      <c r="B283" s="8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16"/>
      <c r="N283" s="2"/>
      <c r="O283" s="10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spans="1:27" ht="13" x14ac:dyDescent="0.15">
      <c r="A284" s="8"/>
      <c r="B284" s="8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16"/>
      <c r="N284" s="2"/>
      <c r="O284" s="10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spans="1:27" ht="13" x14ac:dyDescent="0.15">
      <c r="A285" s="8"/>
      <c r="B285" s="8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16"/>
      <c r="N285" s="2"/>
      <c r="O285" s="10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spans="1:27" ht="13" x14ac:dyDescent="0.15">
      <c r="A286" s="8"/>
      <c r="B286" s="8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16"/>
      <c r="N286" s="2"/>
      <c r="O286" s="10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spans="1:27" ht="13" x14ac:dyDescent="0.15">
      <c r="A287" s="8"/>
      <c r="B287" s="8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16"/>
      <c r="N287" s="2"/>
      <c r="O287" s="10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spans="1:27" ht="13" x14ac:dyDescent="0.15">
      <c r="A288" s="8"/>
      <c r="B288" s="8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16"/>
      <c r="N288" s="2"/>
      <c r="O288" s="10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spans="1:27" ht="13" x14ac:dyDescent="0.15">
      <c r="A289" s="8"/>
      <c r="B289" s="8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16"/>
      <c r="N289" s="2"/>
      <c r="O289" s="10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spans="1:27" ht="13" x14ac:dyDescent="0.15">
      <c r="A290" s="8"/>
      <c r="B290" s="8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16"/>
      <c r="N290" s="2"/>
      <c r="O290" s="10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spans="1:27" ht="13" x14ac:dyDescent="0.15">
      <c r="A291" s="8"/>
      <c r="B291" s="8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16"/>
      <c r="N291" s="2"/>
      <c r="O291" s="10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spans="1:27" ht="13" x14ac:dyDescent="0.15">
      <c r="A292" s="8"/>
      <c r="B292" s="8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16"/>
      <c r="N292" s="2"/>
      <c r="O292" s="10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spans="1:27" ht="13" x14ac:dyDescent="0.15">
      <c r="A293" s="8"/>
      <c r="B293" s="8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16"/>
      <c r="N293" s="2"/>
      <c r="O293" s="10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spans="1:27" ht="13" x14ac:dyDescent="0.15">
      <c r="A294" s="8"/>
      <c r="B294" s="8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16"/>
      <c r="N294" s="2"/>
      <c r="O294" s="10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spans="1:27" ht="13" x14ac:dyDescent="0.15">
      <c r="A295" s="8"/>
      <c r="B295" s="8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16"/>
      <c r="N295" s="2"/>
      <c r="O295" s="10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spans="1:27" ht="13" x14ac:dyDescent="0.15">
      <c r="A296" s="8"/>
      <c r="B296" s="8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16"/>
      <c r="N296" s="2"/>
      <c r="O296" s="10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spans="1:27" ht="13" x14ac:dyDescent="0.15">
      <c r="A297" s="8"/>
      <c r="B297" s="8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16"/>
      <c r="N297" s="2"/>
      <c r="O297" s="10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spans="1:27" ht="13" x14ac:dyDescent="0.15">
      <c r="A298" s="8"/>
      <c r="B298" s="8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16"/>
      <c r="N298" s="2"/>
      <c r="O298" s="10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spans="1:27" ht="13" x14ac:dyDescent="0.15">
      <c r="A299" s="8"/>
      <c r="B299" s="8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16"/>
      <c r="N299" s="2"/>
      <c r="O299" s="10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spans="1:27" ht="13" x14ac:dyDescent="0.15">
      <c r="A300" s="8"/>
      <c r="B300" s="8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16"/>
      <c r="N300" s="2"/>
      <c r="O300" s="10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spans="1:27" ht="13" x14ac:dyDescent="0.15">
      <c r="A301" s="8"/>
      <c r="B301" s="8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16"/>
      <c r="N301" s="2"/>
      <c r="O301" s="10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spans="1:27" ht="13" x14ac:dyDescent="0.15">
      <c r="A302" s="8"/>
      <c r="B302" s="8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16"/>
      <c r="N302" s="2"/>
      <c r="O302" s="10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spans="1:27" ht="13" x14ac:dyDescent="0.15">
      <c r="A303" s="8"/>
      <c r="B303" s="8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16"/>
      <c r="N303" s="2"/>
      <c r="O303" s="10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spans="1:27" ht="13" x14ac:dyDescent="0.15">
      <c r="A304" s="8"/>
      <c r="B304" s="8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16"/>
      <c r="N304" s="2"/>
      <c r="O304" s="10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spans="1:27" ht="13" x14ac:dyDescent="0.15">
      <c r="A305" s="8"/>
      <c r="B305" s="8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16"/>
      <c r="N305" s="2"/>
      <c r="O305" s="10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spans="1:27" ht="13" x14ac:dyDescent="0.15">
      <c r="A306" s="8"/>
      <c r="B306" s="8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16"/>
      <c r="N306" s="2"/>
      <c r="O306" s="10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spans="1:27" ht="13" x14ac:dyDescent="0.15">
      <c r="A307" s="8"/>
      <c r="B307" s="8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16"/>
      <c r="N307" s="2"/>
      <c r="O307" s="10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spans="1:27" ht="13" x14ac:dyDescent="0.15">
      <c r="A308" s="8"/>
      <c r="B308" s="8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16"/>
      <c r="N308" s="2"/>
      <c r="O308" s="10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spans="1:27" ht="13" x14ac:dyDescent="0.15">
      <c r="A309" s="8"/>
      <c r="B309" s="8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16"/>
      <c r="N309" s="2"/>
      <c r="O309" s="10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spans="1:27" ht="13" x14ac:dyDescent="0.15">
      <c r="A310" s="8"/>
      <c r="B310" s="8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16"/>
      <c r="N310" s="2"/>
      <c r="O310" s="10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spans="1:27" ht="13" x14ac:dyDescent="0.15">
      <c r="A311" s="8"/>
      <c r="B311" s="8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16"/>
      <c r="N311" s="2"/>
      <c r="O311" s="10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spans="1:27" ht="13" x14ac:dyDescent="0.15">
      <c r="A312" s="8"/>
      <c r="B312" s="8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16"/>
      <c r="N312" s="2"/>
      <c r="O312" s="10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spans="1:27" ht="13" x14ac:dyDescent="0.15">
      <c r="A313" s="8"/>
      <c r="B313" s="8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16"/>
      <c r="N313" s="2"/>
      <c r="O313" s="10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spans="1:27" ht="13" x14ac:dyDescent="0.15">
      <c r="A314" s="8"/>
      <c r="B314" s="8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16"/>
      <c r="N314" s="2"/>
      <c r="O314" s="10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spans="1:27" ht="13" x14ac:dyDescent="0.15">
      <c r="A315" s="8"/>
      <c r="B315" s="8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16"/>
      <c r="N315" s="2"/>
      <c r="O315" s="10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spans="1:27" ht="13" x14ac:dyDescent="0.15">
      <c r="A316" s="8"/>
      <c r="B316" s="8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16"/>
      <c r="N316" s="2"/>
      <c r="O316" s="10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spans="1:27" ht="13" x14ac:dyDescent="0.15">
      <c r="A317" s="8"/>
      <c r="B317" s="8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16"/>
      <c r="N317" s="2"/>
      <c r="O317" s="10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spans="1:27" ht="13" x14ac:dyDescent="0.15">
      <c r="A318" s="8"/>
      <c r="B318" s="8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16"/>
      <c r="N318" s="2"/>
      <c r="O318" s="10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spans="1:27" ht="13" x14ac:dyDescent="0.15">
      <c r="A319" s="8"/>
      <c r="B319" s="8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16"/>
      <c r="N319" s="2"/>
      <c r="O319" s="10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spans="1:27" ht="13" x14ac:dyDescent="0.15">
      <c r="A320" s="8"/>
      <c r="B320" s="8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16"/>
      <c r="N320" s="2"/>
      <c r="O320" s="10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spans="1:27" ht="13" x14ac:dyDescent="0.15">
      <c r="A321" s="8"/>
      <c r="B321" s="8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16"/>
      <c r="N321" s="2"/>
      <c r="O321" s="10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spans="1:27" ht="13" x14ac:dyDescent="0.15">
      <c r="A322" s="8"/>
      <c r="B322" s="8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16"/>
      <c r="N322" s="2"/>
      <c r="O322" s="10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spans="1:27" ht="13" x14ac:dyDescent="0.15">
      <c r="A323" s="8"/>
      <c r="B323" s="8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16"/>
      <c r="N323" s="2"/>
      <c r="O323" s="10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spans="1:27" ht="13" x14ac:dyDescent="0.15">
      <c r="A324" s="8"/>
      <c r="B324" s="8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16"/>
      <c r="N324" s="2"/>
      <c r="O324" s="10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spans="1:27" ht="13" x14ac:dyDescent="0.15">
      <c r="A325" s="8"/>
      <c r="B325" s="8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16"/>
      <c r="N325" s="2"/>
      <c r="O325" s="10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spans="1:27" ht="13" x14ac:dyDescent="0.15">
      <c r="A326" s="8"/>
      <c r="B326" s="8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16"/>
      <c r="N326" s="2"/>
      <c r="O326" s="10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spans="1:27" ht="13" x14ac:dyDescent="0.15">
      <c r="A327" s="8"/>
      <c r="B327" s="8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16"/>
      <c r="N327" s="2"/>
      <c r="O327" s="10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spans="1:27" ht="13" x14ac:dyDescent="0.15">
      <c r="A328" s="8"/>
      <c r="B328" s="8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16"/>
      <c r="N328" s="2"/>
      <c r="O328" s="10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spans="1:27" ht="13" x14ac:dyDescent="0.15">
      <c r="A329" s="8"/>
      <c r="B329" s="8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16"/>
      <c r="N329" s="2"/>
      <c r="O329" s="10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spans="1:27" ht="13" x14ac:dyDescent="0.15">
      <c r="A330" s="8"/>
      <c r="B330" s="8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16"/>
      <c r="N330" s="2"/>
      <c r="O330" s="10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spans="1:27" ht="13" x14ac:dyDescent="0.15">
      <c r="A331" s="8"/>
      <c r="B331" s="8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16"/>
      <c r="N331" s="2"/>
      <c r="O331" s="10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spans="1:27" ht="13" x14ac:dyDescent="0.15">
      <c r="A332" s="8"/>
      <c r="B332" s="8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16"/>
      <c r="N332" s="2"/>
      <c r="O332" s="10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spans="1:27" ht="13" x14ac:dyDescent="0.15">
      <c r="A333" s="8"/>
      <c r="B333" s="8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16"/>
      <c r="N333" s="2"/>
      <c r="O333" s="10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spans="1:27" ht="13" x14ac:dyDescent="0.15">
      <c r="A334" s="8"/>
      <c r="B334" s="8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16"/>
      <c r="N334" s="2"/>
      <c r="O334" s="10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spans="1:27" ht="13" x14ac:dyDescent="0.15">
      <c r="A335" s="8"/>
      <c r="B335" s="8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16"/>
      <c r="N335" s="2"/>
      <c r="O335" s="10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spans="1:27" ht="13" x14ac:dyDescent="0.15">
      <c r="A336" s="8"/>
      <c r="B336" s="8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16"/>
      <c r="N336" s="2"/>
      <c r="O336" s="10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spans="1:27" ht="13" x14ac:dyDescent="0.15">
      <c r="A337" s="8"/>
      <c r="B337" s="8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16"/>
      <c r="N337" s="2"/>
      <c r="O337" s="10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spans="1:27" ht="13" x14ac:dyDescent="0.15">
      <c r="A338" s="8"/>
      <c r="B338" s="8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16"/>
      <c r="N338" s="2"/>
      <c r="O338" s="10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spans="1:27" ht="13" x14ac:dyDescent="0.15">
      <c r="A339" s="8"/>
      <c r="B339" s="8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16"/>
      <c r="N339" s="2"/>
      <c r="O339" s="10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spans="1:27" ht="13" x14ac:dyDescent="0.15">
      <c r="A340" s="8"/>
      <c r="B340" s="8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16"/>
      <c r="N340" s="2"/>
      <c r="O340" s="10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spans="1:27" ht="13" x14ac:dyDescent="0.15">
      <c r="A341" s="8"/>
      <c r="B341" s="8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16"/>
      <c r="N341" s="2"/>
      <c r="O341" s="10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spans="1:27" ht="13" x14ac:dyDescent="0.15">
      <c r="A342" s="8"/>
      <c r="B342" s="8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16"/>
      <c r="N342" s="2"/>
      <c r="O342" s="10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spans="1:27" ht="13" x14ac:dyDescent="0.15">
      <c r="A343" s="8"/>
      <c r="B343" s="8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16"/>
      <c r="N343" s="2"/>
      <c r="O343" s="10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spans="1:27" ht="13" x14ac:dyDescent="0.15">
      <c r="A344" s="8"/>
      <c r="B344" s="8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16"/>
      <c r="N344" s="2"/>
      <c r="O344" s="10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spans="1:27" ht="13" x14ac:dyDescent="0.15">
      <c r="A345" s="8"/>
      <c r="B345" s="8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16"/>
      <c r="N345" s="2"/>
      <c r="O345" s="10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spans="1:27" ht="13" x14ac:dyDescent="0.15">
      <c r="A346" s="8"/>
      <c r="B346" s="8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16"/>
      <c r="N346" s="2"/>
      <c r="O346" s="10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spans="1:27" ht="13" x14ac:dyDescent="0.15">
      <c r="A347" s="8"/>
      <c r="B347" s="8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16"/>
      <c r="N347" s="2"/>
      <c r="O347" s="10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spans="1:27" ht="13" x14ac:dyDescent="0.15">
      <c r="A348" s="8"/>
      <c r="B348" s="8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16"/>
      <c r="N348" s="2"/>
      <c r="O348" s="10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spans="1:27" ht="13" x14ac:dyDescent="0.15">
      <c r="A349" s="8"/>
      <c r="B349" s="8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16"/>
      <c r="N349" s="2"/>
      <c r="O349" s="10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spans="1:27" ht="13" x14ac:dyDescent="0.15">
      <c r="A350" s="8"/>
      <c r="B350" s="8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16"/>
      <c r="N350" s="2"/>
      <c r="O350" s="10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spans="1:27" ht="13" x14ac:dyDescent="0.15">
      <c r="A351" s="8"/>
      <c r="B351" s="8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16"/>
      <c r="N351" s="2"/>
      <c r="O351" s="10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spans="1:27" ht="13" x14ac:dyDescent="0.15">
      <c r="A352" s="8"/>
      <c r="B352" s="8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16"/>
      <c r="N352" s="2"/>
      <c r="O352" s="10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spans="1:27" ht="13" x14ac:dyDescent="0.15">
      <c r="A353" s="8"/>
      <c r="B353" s="8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16"/>
      <c r="N353" s="2"/>
      <c r="O353" s="10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spans="1:27" ht="13" x14ac:dyDescent="0.15">
      <c r="A354" s="8"/>
      <c r="B354" s="8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16"/>
      <c r="N354" s="2"/>
      <c r="O354" s="10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spans="1:27" ht="13" x14ac:dyDescent="0.15">
      <c r="A355" s="8"/>
      <c r="B355" s="8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16"/>
      <c r="N355" s="2"/>
      <c r="O355" s="10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spans="1:27" ht="13" x14ac:dyDescent="0.15">
      <c r="A356" s="8"/>
      <c r="B356" s="8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16"/>
      <c r="N356" s="2"/>
      <c r="O356" s="10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spans="1:27" ht="13" x14ac:dyDescent="0.15">
      <c r="A357" s="8"/>
      <c r="B357" s="8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16"/>
      <c r="N357" s="2"/>
      <c r="O357" s="10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spans="1:27" ht="13" x14ac:dyDescent="0.15">
      <c r="A358" s="8"/>
      <c r="B358" s="8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16"/>
      <c r="N358" s="2"/>
      <c r="O358" s="10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spans="1:27" ht="13" x14ac:dyDescent="0.15">
      <c r="A359" s="8"/>
      <c r="B359" s="8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16"/>
      <c r="N359" s="2"/>
      <c r="O359" s="10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spans="1:27" ht="13" x14ac:dyDescent="0.15">
      <c r="A360" s="8"/>
      <c r="B360" s="8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16"/>
      <c r="N360" s="2"/>
      <c r="O360" s="10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spans="1:27" ht="13" x14ac:dyDescent="0.15">
      <c r="A361" s="8"/>
      <c r="B361" s="8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16"/>
      <c r="N361" s="2"/>
      <c r="O361" s="10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spans="1:27" ht="13" x14ac:dyDescent="0.15">
      <c r="A362" s="8"/>
      <c r="B362" s="8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16"/>
      <c r="N362" s="2"/>
      <c r="O362" s="10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spans="1:27" ht="13" x14ac:dyDescent="0.15">
      <c r="A363" s="8"/>
      <c r="B363" s="8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16"/>
      <c r="N363" s="2"/>
      <c r="O363" s="10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spans="1:27" ht="13" x14ac:dyDescent="0.15">
      <c r="A364" s="8"/>
      <c r="B364" s="8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16"/>
      <c r="N364" s="2"/>
      <c r="O364" s="10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spans="1:27" ht="13" x14ac:dyDescent="0.15">
      <c r="A365" s="8"/>
      <c r="B365" s="8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16"/>
      <c r="N365" s="2"/>
      <c r="O365" s="10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spans="1:27" ht="13" x14ac:dyDescent="0.15">
      <c r="A366" s="8"/>
      <c r="B366" s="8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16"/>
      <c r="N366" s="2"/>
      <c r="O366" s="10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spans="1:27" ht="13" x14ac:dyDescent="0.15">
      <c r="A367" s="8"/>
      <c r="B367" s="8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16"/>
      <c r="N367" s="2"/>
      <c r="O367" s="10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spans="1:27" ht="13" x14ac:dyDescent="0.15">
      <c r="A368" s="8"/>
      <c r="B368" s="8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16"/>
      <c r="N368" s="2"/>
      <c r="O368" s="10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spans="1:27" ht="13" x14ac:dyDescent="0.15">
      <c r="A369" s="8"/>
      <c r="B369" s="8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16"/>
      <c r="N369" s="2"/>
      <c r="O369" s="10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spans="1:27" ht="13" x14ac:dyDescent="0.15">
      <c r="A370" s="8"/>
      <c r="B370" s="8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16"/>
      <c r="N370" s="2"/>
      <c r="O370" s="10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spans="1:27" ht="13" x14ac:dyDescent="0.15">
      <c r="A371" s="8"/>
      <c r="B371" s="8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16"/>
      <c r="N371" s="2"/>
      <c r="O371" s="10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spans="1:27" ht="13" x14ac:dyDescent="0.15">
      <c r="A372" s="8"/>
      <c r="B372" s="8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16"/>
      <c r="N372" s="2"/>
      <c r="O372" s="10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spans="1:27" ht="13" x14ac:dyDescent="0.15">
      <c r="A373" s="8"/>
      <c r="B373" s="8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16"/>
      <c r="N373" s="2"/>
      <c r="O373" s="10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spans="1:27" ht="13" x14ac:dyDescent="0.15">
      <c r="A374" s="8"/>
      <c r="B374" s="8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16"/>
      <c r="N374" s="2"/>
      <c r="O374" s="10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spans="1:27" ht="13" x14ac:dyDescent="0.15">
      <c r="A375" s="8"/>
      <c r="B375" s="8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16"/>
      <c r="N375" s="2"/>
      <c r="O375" s="10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spans="1:27" ht="13" x14ac:dyDescent="0.15">
      <c r="A376" s="8"/>
      <c r="B376" s="8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16"/>
      <c r="N376" s="2"/>
      <c r="O376" s="10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spans="1:27" ht="13" x14ac:dyDescent="0.15">
      <c r="A377" s="8"/>
      <c r="B377" s="8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16"/>
      <c r="N377" s="2"/>
      <c r="O377" s="10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spans="1:27" ht="13" x14ac:dyDescent="0.15">
      <c r="A378" s="8"/>
      <c r="B378" s="8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16"/>
      <c r="N378" s="2"/>
      <c r="O378" s="10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spans="1:27" ht="13" x14ac:dyDescent="0.15">
      <c r="A379" s="8"/>
      <c r="B379" s="8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16"/>
      <c r="N379" s="2"/>
      <c r="O379" s="10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spans="1:27" ht="13" x14ac:dyDescent="0.15">
      <c r="A380" s="8"/>
      <c r="B380" s="8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16"/>
      <c r="N380" s="2"/>
      <c r="O380" s="10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spans="1:27" ht="13" x14ac:dyDescent="0.15">
      <c r="A381" s="8"/>
      <c r="B381" s="8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16"/>
      <c r="N381" s="2"/>
      <c r="O381" s="10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spans="1:27" ht="13" x14ac:dyDescent="0.15">
      <c r="A382" s="8"/>
      <c r="B382" s="8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16"/>
      <c r="N382" s="2"/>
      <c r="O382" s="10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spans="1:27" ht="13" x14ac:dyDescent="0.15">
      <c r="A383" s="8"/>
      <c r="B383" s="8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16"/>
      <c r="N383" s="2"/>
      <c r="O383" s="10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spans="1:27" ht="13" x14ac:dyDescent="0.15">
      <c r="A384" s="8"/>
      <c r="B384" s="8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16"/>
      <c r="N384" s="2"/>
      <c r="O384" s="10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spans="1:27" ht="13" x14ac:dyDescent="0.15">
      <c r="A385" s="8"/>
      <c r="B385" s="8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16"/>
      <c r="N385" s="2"/>
      <c r="O385" s="10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spans="1:27" ht="13" x14ac:dyDescent="0.15">
      <c r="A386" s="8"/>
      <c r="B386" s="8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16"/>
      <c r="N386" s="2"/>
      <c r="O386" s="10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spans="1:27" ht="13" x14ac:dyDescent="0.15">
      <c r="A387" s="8"/>
      <c r="B387" s="8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16"/>
      <c r="N387" s="2"/>
      <c r="O387" s="10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spans="1:27" ht="13" x14ac:dyDescent="0.15">
      <c r="A388" s="8"/>
      <c r="B388" s="8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16"/>
      <c r="N388" s="2"/>
      <c r="O388" s="10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spans="1:27" ht="13" x14ac:dyDescent="0.15">
      <c r="A389" s="8"/>
      <c r="B389" s="8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16"/>
      <c r="N389" s="2"/>
      <c r="O389" s="10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spans="1:27" ht="13" x14ac:dyDescent="0.15">
      <c r="A390" s="8"/>
      <c r="B390" s="8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16"/>
      <c r="N390" s="2"/>
      <c r="O390" s="10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spans="1:27" ht="13" x14ac:dyDescent="0.15">
      <c r="A391" s="8"/>
      <c r="B391" s="8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16"/>
      <c r="N391" s="2"/>
      <c r="O391" s="10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spans="1:27" ht="13" x14ac:dyDescent="0.15">
      <c r="A392" s="8"/>
      <c r="B392" s="8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16"/>
      <c r="N392" s="2"/>
      <c r="O392" s="10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spans="1:27" ht="13" x14ac:dyDescent="0.15">
      <c r="A393" s="8"/>
      <c r="B393" s="8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16"/>
      <c r="N393" s="2"/>
      <c r="O393" s="10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spans="1:27" ht="13" x14ac:dyDescent="0.15">
      <c r="A394" s="8"/>
      <c r="B394" s="8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16"/>
      <c r="N394" s="2"/>
      <c r="O394" s="10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spans="1:27" ht="13" x14ac:dyDescent="0.15">
      <c r="A395" s="8"/>
      <c r="B395" s="8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16"/>
      <c r="N395" s="2"/>
      <c r="O395" s="10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spans="1:27" ht="13" x14ac:dyDescent="0.15">
      <c r="A396" s="8"/>
      <c r="B396" s="8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16"/>
      <c r="N396" s="2"/>
      <c r="O396" s="10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spans="1:27" ht="13" x14ac:dyDescent="0.15">
      <c r="A397" s="8"/>
      <c r="B397" s="8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16"/>
      <c r="N397" s="2"/>
      <c r="O397" s="10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spans="1:27" ht="13" x14ac:dyDescent="0.15">
      <c r="A398" s="8"/>
      <c r="B398" s="8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16"/>
      <c r="N398" s="2"/>
      <c r="O398" s="10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spans="1:27" ht="13" x14ac:dyDescent="0.15">
      <c r="A399" s="8"/>
      <c r="B399" s="8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16"/>
      <c r="N399" s="2"/>
      <c r="O399" s="10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spans="1:27" ht="13" x14ac:dyDescent="0.15">
      <c r="A400" s="8"/>
      <c r="B400" s="8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16"/>
      <c r="N400" s="2"/>
      <c r="O400" s="10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spans="1:27" ht="13" x14ac:dyDescent="0.15">
      <c r="A401" s="8"/>
      <c r="B401" s="8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16"/>
      <c r="N401" s="2"/>
      <c r="O401" s="10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spans="1:27" ht="13" x14ac:dyDescent="0.15">
      <c r="A402" s="8"/>
      <c r="B402" s="8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16"/>
      <c r="N402" s="2"/>
      <c r="O402" s="10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spans="1:27" ht="13" x14ac:dyDescent="0.15">
      <c r="A403" s="8"/>
      <c r="B403" s="8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16"/>
      <c r="N403" s="2"/>
      <c r="O403" s="10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spans="1:27" ht="13" x14ac:dyDescent="0.15">
      <c r="A404" s="8"/>
      <c r="B404" s="8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16"/>
      <c r="N404" s="2"/>
      <c r="O404" s="10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spans="1:27" ht="13" x14ac:dyDescent="0.15">
      <c r="A405" s="8"/>
      <c r="B405" s="8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16"/>
      <c r="N405" s="2"/>
      <c r="O405" s="10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spans="1:27" ht="13" x14ac:dyDescent="0.15">
      <c r="A406" s="8"/>
      <c r="B406" s="8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16"/>
      <c r="N406" s="2"/>
      <c r="O406" s="10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spans="1:27" ht="13" x14ac:dyDescent="0.15">
      <c r="A407" s="8"/>
      <c r="B407" s="8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16"/>
      <c r="N407" s="2"/>
      <c r="O407" s="10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spans="1:27" ht="13" x14ac:dyDescent="0.15">
      <c r="A408" s="8"/>
      <c r="B408" s="8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16"/>
      <c r="N408" s="2"/>
      <c r="O408" s="10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spans="1:27" ht="13" x14ac:dyDescent="0.15">
      <c r="A409" s="8"/>
      <c r="B409" s="8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16"/>
      <c r="N409" s="2"/>
      <c r="O409" s="10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spans="1:27" ht="13" x14ac:dyDescent="0.15">
      <c r="A410" s="8"/>
      <c r="B410" s="8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16"/>
      <c r="N410" s="2"/>
      <c r="O410" s="10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spans="1:27" ht="13" x14ac:dyDescent="0.15">
      <c r="A411" s="8"/>
      <c r="B411" s="8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16"/>
      <c r="N411" s="2"/>
      <c r="O411" s="10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spans="1:27" ht="13" x14ac:dyDescent="0.15">
      <c r="A412" s="8"/>
      <c r="B412" s="8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16"/>
      <c r="N412" s="2"/>
      <c r="O412" s="10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spans="1:27" ht="13" x14ac:dyDescent="0.15">
      <c r="A413" s="8"/>
      <c r="B413" s="8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16"/>
      <c r="N413" s="2"/>
      <c r="O413" s="10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spans="1:27" ht="13" x14ac:dyDescent="0.15">
      <c r="A414" s="8"/>
      <c r="B414" s="8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16"/>
      <c r="N414" s="2"/>
      <c r="O414" s="10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spans="1:27" ht="13" x14ac:dyDescent="0.15">
      <c r="A415" s="8"/>
      <c r="B415" s="8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16"/>
      <c r="N415" s="2"/>
      <c r="O415" s="10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spans="1:27" ht="13" x14ac:dyDescent="0.15">
      <c r="A416" s="8"/>
      <c r="B416" s="8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16"/>
      <c r="N416" s="2"/>
      <c r="O416" s="10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spans="1:27" ht="13" x14ac:dyDescent="0.15">
      <c r="A417" s="8"/>
      <c r="B417" s="8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16"/>
      <c r="N417" s="2"/>
      <c r="O417" s="10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spans="1:27" ht="13" x14ac:dyDescent="0.15">
      <c r="A418" s="8"/>
      <c r="B418" s="8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16"/>
      <c r="N418" s="2"/>
      <c r="O418" s="10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spans="1:27" ht="13" x14ac:dyDescent="0.15">
      <c r="A419" s="8"/>
      <c r="B419" s="8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16"/>
      <c r="N419" s="2"/>
      <c r="O419" s="10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spans="1:27" ht="13" x14ac:dyDescent="0.15">
      <c r="A420" s="8"/>
      <c r="B420" s="8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16"/>
      <c r="N420" s="2"/>
      <c r="O420" s="10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spans="1:27" ht="13" x14ac:dyDescent="0.15">
      <c r="A421" s="8"/>
      <c r="B421" s="8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16"/>
      <c r="N421" s="2"/>
      <c r="O421" s="10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spans="1:27" ht="13" x14ac:dyDescent="0.15">
      <c r="A422" s="8"/>
      <c r="B422" s="8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16"/>
      <c r="N422" s="2"/>
      <c r="O422" s="10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spans="1:27" ht="13" x14ac:dyDescent="0.15">
      <c r="A423" s="8"/>
      <c r="B423" s="8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16"/>
      <c r="N423" s="2"/>
      <c r="O423" s="10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spans="1:27" ht="13" x14ac:dyDescent="0.15">
      <c r="A424" s="8"/>
      <c r="B424" s="8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16"/>
      <c r="N424" s="2"/>
      <c r="O424" s="10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spans="1:27" ht="13" x14ac:dyDescent="0.15">
      <c r="A425" s="8"/>
      <c r="B425" s="8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16"/>
      <c r="N425" s="2"/>
      <c r="O425" s="10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spans="1:27" ht="13" x14ac:dyDescent="0.15">
      <c r="A426" s="8"/>
      <c r="B426" s="8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16"/>
      <c r="N426" s="2"/>
      <c r="O426" s="10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spans="1:27" ht="13" x14ac:dyDescent="0.15">
      <c r="A427" s="8"/>
      <c r="B427" s="8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16"/>
      <c r="N427" s="2"/>
      <c r="O427" s="10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spans="1:27" ht="13" x14ac:dyDescent="0.15">
      <c r="A428" s="8"/>
      <c r="B428" s="8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16"/>
      <c r="N428" s="2"/>
      <c r="O428" s="10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spans="1:27" ht="13" x14ac:dyDescent="0.15">
      <c r="A429" s="8"/>
      <c r="B429" s="8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16"/>
      <c r="N429" s="2"/>
      <c r="O429" s="10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spans="1:27" ht="13" x14ac:dyDescent="0.15">
      <c r="A430" s="8"/>
      <c r="B430" s="8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16"/>
      <c r="N430" s="2"/>
      <c r="O430" s="10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spans="1:27" ht="13" x14ac:dyDescent="0.15">
      <c r="A431" s="8"/>
      <c r="B431" s="8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16"/>
      <c r="N431" s="2"/>
      <c r="O431" s="10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spans="1:27" ht="13" x14ac:dyDescent="0.15">
      <c r="A432" s="8"/>
      <c r="B432" s="8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16"/>
      <c r="N432" s="2"/>
      <c r="O432" s="10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spans="1:27" ht="13" x14ac:dyDescent="0.15">
      <c r="A433" s="8"/>
      <c r="B433" s="8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16"/>
      <c r="N433" s="2"/>
      <c r="O433" s="10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spans="1:27" ht="13" x14ac:dyDescent="0.15">
      <c r="A434" s="8"/>
      <c r="B434" s="8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16"/>
      <c r="N434" s="2"/>
      <c r="O434" s="10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spans="1:27" ht="13" x14ac:dyDescent="0.15">
      <c r="A435" s="8"/>
      <c r="B435" s="8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16"/>
      <c r="N435" s="2"/>
      <c r="O435" s="10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spans="1:27" ht="13" x14ac:dyDescent="0.15">
      <c r="A436" s="8"/>
      <c r="B436" s="8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16"/>
      <c r="N436" s="2"/>
      <c r="O436" s="10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spans="1:27" ht="13" x14ac:dyDescent="0.15">
      <c r="A437" s="8"/>
      <c r="B437" s="8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16"/>
      <c r="N437" s="2"/>
      <c r="O437" s="10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spans="1:27" ht="13" x14ac:dyDescent="0.15">
      <c r="A438" s="8"/>
      <c r="B438" s="8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16"/>
      <c r="N438" s="2"/>
      <c r="O438" s="10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spans="1:27" ht="13" x14ac:dyDescent="0.15">
      <c r="A439" s="8"/>
      <c r="B439" s="8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16"/>
      <c r="N439" s="2"/>
      <c r="O439" s="10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spans="1:27" ht="13" x14ac:dyDescent="0.15">
      <c r="A440" s="8"/>
      <c r="B440" s="8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16"/>
      <c r="N440" s="2"/>
      <c r="O440" s="10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spans="1:27" ht="13" x14ac:dyDescent="0.15">
      <c r="A441" s="8"/>
      <c r="B441" s="8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16"/>
      <c r="N441" s="2"/>
      <c r="O441" s="10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spans="1:27" ht="13" x14ac:dyDescent="0.15">
      <c r="A442" s="8"/>
      <c r="B442" s="8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16"/>
      <c r="N442" s="2"/>
      <c r="O442" s="10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spans="1:27" ht="13" x14ac:dyDescent="0.15">
      <c r="A443" s="8"/>
      <c r="B443" s="8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16"/>
      <c r="N443" s="2"/>
      <c r="O443" s="10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spans="1:27" ht="13" x14ac:dyDescent="0.15">
      <c r="A444" s="8"/>
      <c r="B444" s="8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16"/>
      <c r="N444" s="2"/>
      <c r="O444" s="10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spans="1:27" ht="13" x14ac:dyDescent="0.15">
      <c r="A445" s="8"/>
      <c r="B445" s="8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16"/>
      <c r="N445" s="2"/>
      <c r="O445" s="10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spans="1:27" ht="13" x14ac:dyDescent="0.15">
      <c r="A446" s="8"/>
      <c r="B446" s="8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16"/>
      <c r="N446" s="2"/>
      <c r="O446" s="10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spans="1:27" ht="13" x14ac:dyDescent="0.15">
      <c r="A447" s="8"/>
      <c r="B447" s="8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16"/>
      <c r="N447" s="2"/>
      <c r="O447" s="10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spans="1:27" ht="13" x14ac:dyDescent="0.15">
      <c r="A448" s="8"/>
      <c r="B448" s="8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16"/>
      <c r="N448" s="2"/>
      <c r="O448" s="10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spans="1:27" ht="13" x14ac:dyDescent="0.15">
      <c r="A449" s="8"/>
      <c r="B449" s="8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16"/>
      <c r="N449" s="2"/>
      <c r="O449" s="10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spans="1:27" ht="13" x14ac:dyDescent="0.15">
      <c r="A450" s="8"/>
      <c r="B450" s="8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16"/>
      <c r="N450" s="2"/>
      <c r="O450" s="10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spans="1:27" ht="13" x14ac:dyDescent="0.15">
      <c r="A451" s="8"/>
      <c r="B451" s="8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16"/>
      <c r="N451" s="2"/>
      <c r="O451" s="10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spans="1:27" ht="13" x14ac:dyDescent="0.15">
      <c r="A452" s="8"/>
      <c r="B452" s="8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16"/>
      <c r="N452" s="2"/>
      <c r="O452" s="10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spans="1:27" ht="13" x14ac:dyDescent="0.15">
      <c r="A453" s="8"/>
      <c r="B453" s="8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16"/>
      <c r="N453" s="2"/>
      <c r="O453" s="10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spans="1:27" ht="13" x14ac:dyDescent="0.15">
      <c r="A454" s="8"/>
      <c r="B454" s="8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16"/>
      <c r="N454" s="2"/>
      <c r="O454" s="10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spans="1:27" ht="13" x14ac:dyDescent="0.15">
      <c r="A455" s="8"/>
      <c r="B455" s="8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16"/>
      <c r="N455" s="2"/>
      <c r="O455" s="10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spans="1:27" ht="13" x14ac:dyDescent="0.15">
      <c r="A456" s="8"/>
      <c r="B456" s="8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16"/>
      <c r="N456" s="2"/>
      <c r="O456" s="10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spans="1:27" ht="13" x14ac:dyDescent="0.15">
      <c r="A457" s="8"/>
      <c r="B457" s="8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16"/>
      <c r="N457" s="2"/>
      <c r="O457" s="10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spans="1:27" ht="13" x14ac:dyDescent="0.15">
      <c r="A458" s="8"/>
      <c r="B458" s="8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16"/>
      <c r="N458" s="2"/>
      <c r="O458" s="10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spans="1:27" ht="13" x14ac:dyDescent="0.15">
      <c r="A459" s="8"/>
      <c r="B459" s="8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16"/>
      <c r="N459" s="2"/>
      <c r="O459" s="10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spans="1:27" ht="13" x14ac:dyDescent="0.15">
      <c r="A460" s="8"/>
      <c r="B460" s="8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16"/>
      <c r="N460" s="2"/>
      <c r="O460" s="10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spans="1:27" ht="13" x14ac:dyDescent="0.15">
      <c r="A461" s="8"/>
      <c r="B461" s="8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16"/>
      <c r="N461" s="2"/>
      <c r="O461" s="10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spans="1:27" ht="13" x14ac:dyDescent="0.15">
      <c r="A462" s="8"/>
      <c r="B462" s="8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16"/>
      <c r="N462" s="2"/>
      <c r="O462" s="10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spans="1:27" ht="13" x14ac:dyDescent="0.15">
      <c r="A463" s="8"/>
      <c r="B463" s="8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16"/>
      <c r="N463" s="2"/>
      <c r="O463" s="10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spans="1:27" ht="13" x14ac:dyDescent="0.15">
      <c r="A464" s="8"/>
      <c r="B464" s="8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16"/>
      <c r="N464" s="2"/>
      <c r="O464" s="10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spans="1:27" ht="13" x14ac:dyDescent="0.15">
      <c r="A465" s="8"/>
      <c r="B465" s="8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16"/>
      <c r="N465" s="2"/>
      <c r="O465" s="10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spans="1:27" ht="13" x14ac:dyDescent="0.15">
      <c r="A466" s="8"/>
      <c r="B466" s="8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16"/>
      <c r="N466" s="2"/>
      <c r="O466" s="10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spans="1:27" ht="13" x14ac:dyDescent="0.15">
      <c r="A467" s="8"/>
      <c r="B467" s="8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16"/>
      <c r="N467" s="2"/>
      <c r="O467" s="10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spans="1:27" ht="13" x14ac:dyDescent="0.15">
      <c r="A468" s="8"/>
      <c r="B468" s="8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16"/>
      <c r="N468" s="2"/>
      <c r="O468" s="10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spans="1:27" ht="13" x14ac:dyDescent="0.15">
      <c r="A469" s="8"/>
      <c r="B469" s="8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16"/>
      <c r="N469" s="2"/>
      <c r="O469" s="10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spans="1:27" ht="13" x14ac:dyDescent="0.15">
      <c r="A470" s="8"/>
      <c r="B470" s="8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16"/>
      <c r="N470" s="2"/>
      <c r="O470" s="10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spans="1:27" ht="13" x14ac:dyDescent="0.15">
      <c r="A471" s="8"/>
      <c r="B471" s="8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16"/>
      <c r="N471" s="2"/>
      <c r="O471" s="10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spans="1:27" ht="13" x14ac:dyDescent="0.15">
      <c r="A472" s="8"/>
      <c r="B472" s="8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16"/>
      <c r="N472" s="2"/>
      <c r="O472" s="10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spans="1:27" ht="13" x14ac:dyDescent="0.15">
      <c r="A473" s="8"/>
      <c r="B473" s="8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16"/>
      <c r="N473" s="2"/>
      <c r="O473" s="10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spans="1:27" ht="13" x14ac:dyDescent="0.15">
      <c r="A474" s="8"/>
      <c r="B474" s="8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16"/>
      <c r="N474" s="2"/>
      <c r="O474" s="10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spans="1:27" ht="13" x14ac:dyDescent="0.15">
      <c r="A475" s="8"/>
      <c r="B475" s="8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16"/>
      <c r="N475" s="2"/>
      <c r="O475" s="10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spans="1:27" ht="13" x14ac:dyDescent="0.15">
      <c r="A476" s="8"/>
      <c r="B476" s="8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16"/>
      <c r="N476" s="2"/>
      <c r="O476" s="10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spans="1:27" ht="13" x14ac:dyDescent="0.15">
      <c r="A477" s="8"/>
      <c r="B477" s="8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16"/>
      <c r="N477" s="2"/>
      <c r="O477" s="10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spans="1:27" ht="13" x14ac:dyDescent="0.15">
      <c r="A478" s="8"/>
      <c r="B478" s="8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16"/>
      <c r="N478" s="2"/>
      <c r="O478" s="10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spans="1:27" ht="13" x14ac:dyDescent="0.15">
      <c r="A479" s="8"/>
      <c r="B479" s="8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16"/>
      <c r="N479" s="2"/>
      <c r="O479" s="10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spans="1:27" ht="13" x14ac:dyDescent="0.15">
      <c r="A480" s="8"/>
      <c r="B480" s="8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16"/>
      <c r="N480" s="2"/>
      <c r="O480" s="10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spans="1:27" ht="13" x14ac:dyDescent="0.15">
      <c r="A481" s="8"/>
      <c r="B481" s="8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16"/>
      <c r="N481" s="2"/>
      <c r="O481" s="10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spans="1:27" ht="13" x14ac:dyDescent="0.15">
      <c r="A482" s="8"/>
      <c r="B482" s="8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16"/>
      <c r="N482" s="2"/>
      <c r="O482" s="10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spans="1:27" ht="13" x14ac:dyDescent="0.15">
      <c r="A483" s="8"/>
      <c r="B483" s="8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16"/>
      <c r="N483" s="2"/>
      <c r="O483" s="10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spans="1:27" ht="13" x14ac:dyDescent="0.15">
      <c r="A484" s="8"/>
      <c r="B484" s="8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16"/>
      <c r="N484" s="2"/>
      <c r="O484" s="10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spans="1:27" ht="13" x14ac:dyDescent="0.15">
      <c r="A485" s="8"/>
      <c r="B485" s="8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16"/>
      <c r="N485" s="2"/>
      <c r="O485" s="10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spans="1:27" ht="13" x14ac:dyDescent="0.15">
      <c r="A486" s="8"/>
      <c r="B486" s="8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16"/>
      <c r="N486" s="2"/>
      <c r="O486" s="10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spans="1:27" ht="13" x14ac:dyDescent="0.15">
      <c r="A487" s="8"/>
      <c r="B487" s="8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16"/>
      <c r="N487" s="2"/>
      <c r="O487" s="10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spans="1:27" ht="13" x14ac:dyDescent="0.15">
      <c r="A488" s="8"/>
      <c r="B488" s="8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16"/>
      <c r="N488" s="2"/>
      <c r="O488" s="10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spans="1:27" ht="13" x14ac:dyDescent="0.15">
      <c r="A489" s="8"/>
      <c r="B489" s="8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16"/>
      <c r="N489" s="2"/>
      <c r="O489" s="10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spans="1:27" ht="13" x14ac:dyDescent="0.15">
      <c r="A490" s="8"/>
      <c r="B490" s="8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16"/>
      <c r="N490" s="2"/>
      <c r="O490" s="10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spans="1:27" ht="13" x14ac:dyDescent="0.15">
      <c r="A491" s="8"/>
      <c r="B491" s="8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16"/>
      <c r="N491" s="2"/>
      <c r="O491" s="10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spans="1:27" ht="13" x14ac:dyDescent="0.15">
      <c r="A492" s="8"/>
      <c r="B492" s="8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16"/>
      <c r="N492" s="2"/>
      <c r="O492" s="10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spans="1:27" ht="13" x14ac:dyDescent="0.15">
      <c r="A493" s="8"/>
      <c r="B493" s="8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16"/>
      <c r="N493" s="2"/>
      <c r="O493" s="10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spans="1:27" ht="13" x14ac:dyDescent="0.15">
      <c r="A494" s="8"/>
      <c r="B494" s="8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16"/>
      <c r="N494" s="2"/>
      <c r="O494" s="10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spans="1:27" ht="13" x14ac:dyDescent="0.15">
      <c r="A495" s="8"/>
      <c r="B495" s="8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16"/>
      <c r="N495" s="2"/>
      <c r="O495" s="10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spans="1:27" ht="13" x14ac:dyDescent="0.15">
      <c r="A496" s="8"/>
      <c r="B496" s="8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16"/>
      <c r="N496" s="2"/>
      <c r="O496" s="10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spans="1:27" ht="13" x14ac:dyDescent="0.15">
      <c r="A497" s="8"/>
      <c r="B497" s="8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16"/>
      <c r="N497" s="2"/>
      <c r="O497" s="10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spans="1:27" ht="13" x14ac:dyDescent="0.15">
      <c r="A498" s="8"/>
      <c r="B498" s="8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16"/>
      <c r="N498" s="2"/>
      <c r="O498" s="10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spans="1:27" ht="13" x14ac:dyDescent="0.15">
      <c r="A499" s="8"/>
      <c r="B499" s="8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16"/>
      <c r="N499" s="2"/>
      <c r="O499" s="10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spans="1:27" ht="13" x14ac:dyDescent="0.15">
      <c r="A500" s="8"/>
      <c r="B500" s="8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16"/>
      <c r="N500" s="2"/>
      <c r="O500" s="10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spans="1:27" ht="13" x14ac:dyDescent="0.15">
      <c r="A501" s="8"/>
      <c r="B501" s="8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16"/>
      <c r="N501" s="2"/>
      <c r="O501" s="10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spans="1:27" ht="13" x14ac:dyDescent="0.15">
      <c r="A502" s="8"/>
      <c r="B502" s="8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16"/>
      <c r="N502" s="2"/>
      <c r="O502" s="10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spans="1:27" ht="13" x14ac:dyDescent="0.15">
      <c r="A503" s="8"/>
      <c r="B503" s="8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16"/>
      <c r="N503" s="2"/>
      <c r="O503" s="10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spans="1:27" ht="13" x14ac:dyDescent="0.15">
      <c r="A504" s="8"/>
      <c r="B504" s="8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16"/>
      <c r="N504" s="2"/>
      <c r="O504" s="10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spans="1:27" ht="13" x14ac:dyDescent="0.15">
      <c r="A505" s="8"/>
      <c r="B505" s="8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16"/>
      <c r="N505" s="2"/>
      <c r="O505" s="10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spans="1:27" ht="13" x14ac:dyDescent="0.15">
      <c r="A506" s="8"/>
      <c r="B506" s="8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16"/>
      <c r="N506" s="2"/>
      <c r="O506" s="10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spans="1:27" ht="13" x14ac:dyDescent="0.15">
      <c r="A507" s="8"/>
      <c r="B507" s="8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16"/>
      <c r="N507" s="2"/>
      <c r="O507" s="10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spans="1:27" ht="13" x14ac:dyDescent="0.15">
      <c r="A508" s="8"/>
      <c r="B508" s="8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16"/>
      <c r="N508" s="2"/>
      <c r="O508" s="10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spans="1:27" ht="13" x14ac:dyDescent="0.15">
      <c r="A509" s="8"/>
      <c r="B509" s="8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16"/>
      <c r="N509" s="2"/>
      <c r="O509" s="10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spans="1:27" ht="13" x14ac:dyDescent="0.15">
      <c r="A510" s="8"/>
      <c r="B510" s="8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16"/>
      <c r="N510" s="2"/>
      <c r="O510" s="10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spans="1:27" ht="13" x14ac:dyDescent="0.15">
      <c r="A511" s="8"/>
      <c r="B511" s="8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16"/>
      <c r="N511" s="2"/>
      <c r="O511" s="10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spans="1:27" ht="13" x14ac:dyDescent="0.15">
      <c r="A512" s="8"/>
      <c r="B512" s="8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16"/>
      <c r="N512" s="2"/>
      <c r="O512" s="10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spans="1:27" ht="13" x14ac:dyDescent="0.15">
      <c r="A513" s="8"/>
      <c r="B513" s="8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16"/>
      <c r="N513" s="2"/>
      <c r="O513" s="10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spans="1:27" ht="13" x14ac:dyDescent="0.15">
      <c r="A514" s="8"/>
      <c r="B514" s="8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16"/>
      <c r="N514" s="2"/>
      <c r="O514" s="10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spans="1:27" ht="13" x14ac:dyDescent="0.15">
      <c r="A515" s="8"/>
      <c r="B515" s="8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16"/>
      <c r="N515" s="2"/>
      <c r="O515" s="10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spans="1:27" ht="13" x14ac:dyDescent="0.15">
      <c r="A516" s="8"/>
      <c r="B516" s="8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16"/>
      <c r="N516" s="2"/>
      <c r="O516" s="10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spans="1:27" ht="13" x14ac:dyDescent="0.15">
      <c r="A517" s="8"/>
      <c r="B517" s="8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16"/>
      <c r="N517" s="2"/>
      <c r="O517" s="10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spans="1:27" ht="13" x14ac:dyDescent="0.15">
      <c r="A518" s="8"/>
      <c r="B518" s="8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16"/>
      <c r="N518" s="2"/>
      <c r="O518" s="10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spans="1:27" ht="13" x14ac:dyDescent="0.15">
      <c r="A519" s="8"/>
      <c r="B519" s="8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16"/>
      <c r="N519" s="2"/>
      <c r="O519" s="10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spans="1:27" ht="13" x14ac:dyDescent="0.15">
      <c r="A520" s="8"/>
      <c r="B520" s="8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16"/>
      <c r="N520" s="2"/>
      <c r="O520" s="10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spans="1:27" ht="13" x14ac:dyDescent="0.15">
      <c r="A521" s="8"/>
      <c r="B521" s="8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16"/>
      <c r="N521" s="2"/>
      <c r="O521" s="10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spans="1:27" ht="13" x14ac:dyDescent="0.15">
      <c r="A522" s="8"/>
      <c r="B522" s="8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16"/>
      <c r="N522" s="2"/>
      <c r="O522" s="10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spans="1:27" ht="13" x14ac:dyDescent="0.15">
      <c r="A523" s="8"/>
      <c r="B523" s="8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16"/>
      <c r="N523" s="2"/>
      <c r="O523" s="10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spans="1:27" ht="13" x14ac:dyDescent="0.15">
      <c r="A524" s="8"/>
      <c r="B524" s="8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16"/>
      <c r="N524" s="2"/>
      <c r="O524" s="10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spans="1:27" ht="13" x14ac:dyDescent="0.15">
      <c r="A525" s="8"/>
      <c r="B525" s="8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16"/>
      <c r="N525" s="2"/>
      <c r="O525" s="10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spans="1:27" ht="13" x14ac:dyDescent="0.15">
      <c r="A526" s="8"/>
      <c r="B526" s="8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16"/>
      <c r="N526" s="2"/>
      <c r="O526" s="10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spans="1:27" ht="13" x14ac:dyDescent="0.15">
      <c r="A527" s="8"/>
      <c r="B527" s="8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16"/>
      <c r="N527" s="2"/>
      <c r="O527" s="10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spans="1:27" ht="13" x14ac:dyDescent="0.15">
      <c r="A528" s="8"/>
      <c r="B528" s="8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16"/>
      <c r="N528" s="2"/>
      <c r="O528" s="10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spans="1:27" ht="13" x14ac:dyDescent="0.15">
      <c r="A529" s="8"/>
      <c r="B529" s="8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16"/>
      <c r="N529" s="2"/>
      <c r="O529" s="10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spans="1:27" ht="13" x14ac:dyDescent="0.15">
      <c r="A530" s="8"/>
      <c r="B530" s="8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16"/>
      <c r="N530" s="2"/>
      <c r="O530" s="10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spans="1:27" ht="13" x14ac:dyDescent="0.15">
      <c r="A531" s="8"/>
      <c r="B531" s="8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16"/>
      <c r="N531" s="2"/>
      <c r="O531" s="10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spans="1:27" ht="13" x14ac:dyDescent="0.15">
      <c r="A532" s="8"/>
      <c r="B532" s="8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16"/>
      <c r="N532" s="2"/>
      <c r="O532" s="10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spans="1:27" ht="13" x14ac:dyDescent="0.15">
      <c r="A533" s="8"/>
      <c r="B533" s="8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16"/>
      <c r="N533" s="2"/>
      <c r="O533" s="10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spans="1:27" ht="13" x14ac:dyDescent="0.15">
      <c r="A534" s="8"/>
      <c r="B534" s="8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16"/>
      <c r="N534" s="2"/>
      <c r="O534" s="10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spans="1:27" ht="13" x14ac:dyDescent="0.15">
      <c r="A535" s="8"/>
      <c r="B535" s="8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16"/>
      <c r="N535" s="2"/>
      <c r="O535" s="10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spans="1:27" ht="13" x14ac:dyDescent="0.15">
      <c r="A536" s="8"/>
      <c r="B536" s="8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16"/>
      <c r="N536" s="2"/>
      <c r="O536" s="10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spans="1:27" ht="13" x14ac:dyDescent="0.15">
      <c r="A537" s="8"/>
      <c r="B537" s="8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16"/>
      <c r="N537" s="2"/>
      <c r="O537" s="10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spans="1:27" ht="13" x14ac:dyDescent="0.15">
      <c r="A538" s="8"/>
      <c r="B538" s="8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16"/>
      <c r="N538" s="2"/>
      <c r="O538" s="10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spans="1:27" ht="13" x14ac:dyDescent="0.15">
      <c r="A539" s="8"/>
      <c r="B539" s="8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16"/>
      <c r="N539" s="2"/>
      <c r="O539" s="10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spans="1:27" ht="13" x14ac:dyDescent="0.15">
      <c r="A540" s="8"/>
      <c r="B540" s="8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16"/>
      <c r="N540" s="2"/>
      <c r="O540" s="10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spans="1:27" ht="13" x14ac:dyDescent="0.15">
      <c r="A541" s="8"/>
      <c r="B541" s="8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16"/>
      <c r="N541" s="2"/>
      <c r="O541" s="10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spans="1:27" ht="13" x14ac:dyDescent="0.15">
      <c r="A542" s="8"/>
      <c r="B542" s="8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16"/>
      <c r="N542" s="2"/>
      <c r="O542" s="10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spans="1:27" ht="13" x14ac:dyDescent="0.15">
      <c r="A543" s="8"/>
      <c r="B543" s="8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16"/>
      <c r="N543" s="2"/>
      <c r="O543" s="10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spans="1:27" ht="13" x14ac:dyDescent="0.15">
      <c r="A544" s="8"/>
      <c r="B544" s="8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16"/>
      <c r="N544" s="2"/>
      <c r="O544" s="10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spans="1:27" ht="13" x14ac:dyDescent="0.15">
      <c r="A545" s="8"/>
      <c r="B545" s="8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16"/>
      <c r="N545" s="2"/>
      <c r="O545" s="10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spans="1:27" ht="13" x14ac:dyDescent="0.15">
      <c r="A546" s="8"/>
      <c r="B546" s="8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16"/>
      <c r="N546" s="2"/>
      <c r="O546" s="10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spans="1:27" ht="13" x14ac:dyDescent="0.15">
      <c r="A547" s="8"/>
      <c r="B547" s="8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16"/>
      <c r="N547" s="2"/>
      <c r="O547" s="10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spans="1:27" ht="13" x14ac:dyDescent="0.15">
      <c r="A548" s="8"/>
      <c r="B548" s="8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16"/>
      <c r="N548" s="2"/>
      <c r="O548" s="10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spans="1:27" ht="13" x14ac:dyDescent="0.15">
      <c r="A549" s="8"/>
      <c r="B549" s="8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16"/>
      <c r="N549" s="2"/>
      <c r="O549" s="10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spans="1:27" ht="13" x14ac:dyDescent="0.15">
      <c r="A550" s="8"/>
      <c r="B550" s="8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16"/>
      <c r="N550" s="2"/>
      <c r="O550" s="10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spans="1:27" ht="13" x14ac:dyDescent="0.15">
      <c r="A551" s="8"/>
      <c r="B551" s="8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16"/>
      <c r="N551" s="2"/>
      <c r="O551" s="10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spans="1:27" ht="13" x14ac:dyDescent="0.15">
      <c r="A552" s="8"/>
      <c r="B552" s="8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16"/>
      <c r="N552" s="2"/>
      <c r="O552" s="10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spans="1:27" ht="13" x14ac:dyDescent="0.15">
      <c r="A553" s="8"/>
      <c r="B553" s="8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16"/>
      <c r="N553" s="2"/>
      <c r="O553" s="10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spans="1:27" ht="13" x14ac:dyDescent="0.15">
      <c r="A554" s="8"/>
      <c r="B554" s="8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16"/>
      <c r="N554" s="2"/>
      <c r="O554" s="10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spans="1:27" ht="13" x14ac:dyDescent="0.15">
      <c r="A555" s="8"/>
      <c r="B555" s="8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16"/>
      <c r="N555" s="2"/>
      <c r="O555" s="10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spans="1:27" ht="13" x14ac:dyDescent="0.15">
      <c r="A556" s="8"/>
      <c r="B556" s="8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16"/>
      <c r="N556" s="2"/>
      <c r="O556" s="10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spans="1:27" ht="13" x14ac:dyDescent="0.15">
      <c r="A557" s="8"/>
      <c r="B557" s="8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16"/>
      <c r="N557" s="2"/>
      <c r="O557" s="10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spans="1:27" ht="13" x14ac:dyDescent="0.15">
      <c r="A558" s="8"/>
      <c r="B558" s="8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16"/>
      <c r="N558" s="2"/>
      <c r="O558" s="10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spans="1:27" ht="13" x14ac:dyDescent="0.15">
      <c r="A559" s="8"/>
      <c r="B559" s="8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16"/>
      <c r="N559" s="2"/>
      <c r="O559" s="10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spans="1:27" ht="13" x14ac:dyDescent="0.15">
      <c r="A560" s="8"/>
      <c r="B560" s="8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16"/>
      <c r="N560" s="2"/>
      <c r="O560" s="10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spans="1:27" ht="13" x14ac:dyDescent="0.15">
      <c r="A561" s="8"/>
      <c r="B561" s="8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16"/>
      <c r="N561" s="2"/>
      <c r="O561" s="10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spans="1:27" ht="13" x14ac:dyDescent="0.15">
      <c r="A562" s="8"/>
      <c r="B562" s="8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16"/>
      <c r="N562" s="2"/>
      <c r="O562" s="10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spans="1:27" ht="13" x14ac:dyDescent="0.15">
      <c r="A563" s="8"/>
      <c r="B563" s="8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16"/>
      <c r="N563" s="2"/>
      <c r="O563" s="10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spans="1:27" ht="13" x14ac:dyDescent="0.15">
      <c r="A564" s="8"/>
      <c r="B564" s="8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16"/>
      <c r="N564" s="2"/>
      <c r="O564" s="10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spans="1:27" ht="13" x14ac:dyDescent="0.15">
      <c r="A565" s="8"/>
      <c r="B565" s="8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16"/>
      <c r="N565" s="2"/>
      <c r="O565" s="10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spans="1:27" ht="13" x14ac:dyDescent="0.15">
      <c r="A566" s="8"/>
      <c r="B566" s="8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16"/>
      <c r="N566" s="2"/>
      <c r="O566" s="10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spans="1:27" ht="13" x14ac:dyDescent="0.15">
      <c r="A567" s="8"/>
      <c r="B567" s="8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16"/>
      <c r="N567" s="2"/>
      <c r="O567" s="10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spans="1:27" ht="13" x14ac:dyDescent="0.15">
      <c r="A568" s="8"/>
      <c r="B568" s="8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16"/>
      <c r="N568" s="2"/>
      <c r="O568" s="10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spans="1:27" ht="13" x14ac:dyDescent="0.15">
      <c r="A569" s="8"/>
      <c r="B569" s="8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16"/>
      <c r="N569" s="2"/>
      <c r="O569" s="10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spans="1:27" ht="13" x14ac:dyDescent="0.15">
      <c r="A570" s="8"/>
      <c r="B570" s="8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16"/>
      <c r="N570" s="2"/>
      <c r="O570" s="10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spans="1:27" ht="13" x14ac:dyDescent="0.15">
      <c r="A571" s="8"/>
      <c r="B571" s="8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16"/>
      <c r="N571" s="2"/>
      <c r="O571" s="10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spans="1:27" ht="13" x14ac:dyDescent="0.15">
      <c r="A572" s="8"/>
      <c r="B572" s="8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16"/>
      <c r="N572" s="2"/>
      <c r="O572" s="10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spans="1:27" ht="13" x14ac:dyDescent="0.15">
      <c r="A573" s="8"/>
      <c r="B573" s="8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16"/>
      <c r="N573" s="2"/>
      <c r="O573" s="10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spans="1:27" ht="13" x14ac:dyDescent="0.15">
      <c r="A574" s="8"/>
      <c r="B574" s="8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16"/>
      <c r="N574" s="2"/>
      <c r="O574" s="10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spans="1:27" ht="13" x14ac:dyDescent="0.15">
      <c r="A575" s="8"/>
      <c r="B575" s="8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16"/>
      <c r="N575" s="2"/>
      <c r="O575" s="10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spans="1:27" ht="13" x14ac:dyDescent="0.15">
      <c r="A576" s="8"/>
      <c r="B576" s="8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16"/>
      <c r="N576" s="2"/>
      <c r="O576" s="10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spans="1:27" ht="13" x14ac:dyDescent="0.15">
      <c r="A577" s="8"/>
      <c r="B577" s="8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16"/>
      <c r="N577" s="2"/>
      <c r="O577" s="10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spans="1:27" ht="13" x14ac:dyDescent="0.15">
      <c r="A578" s="8"/>
      <c r="B578" s="8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16"/>
      <c r="N578" s="2"/>
      <c r="O578" s="10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spans="1:27" ht="13" x14ac:dyDescent="0.15">
      <c r="A579" s="8"/>
      <c r="B579" s="8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16"/>
      <c r="N579" s="2"/>
      <c r="O579" s="10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spans="1:27" ht="13" x14ac:dyDescent="0.15">
      <c r="A580" s="8"/>
      <c r="B580" s="8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16"/>
      <c r="N580" s="2"/>
      <c r="O580" s="10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spans="1:27" ht="13" x14ac:dyDescent="0.15">
      <c r="A581" s="8"/>
      <c r="B581" s="8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16"/>
      <c r="N581" s="2"/>
      <c r="O581" s="10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spans="1:27" ht="13" x14ac:dyDescent="0.15">
      <c r="A582" s="8"/>
      <c r="B582" s="8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16"/>
      <c r="N582" s="2"/>
      <c r="O582" s="10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spans="1:27" ht="13" x14ac:dyDescent="0.15">
      <c r="A583" s="8"/>
      <c r="B583" s="8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16"/>
      <c r="N583" s="2"/>
      <c r="O583" s="10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spans="1:27" ht="13" x14ac:dyDescent="0.15">
      <c r="A584" s="8"/>
      <c r="B584" s="8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16"/>
      <c r="N584" s="2"/>
      <c r="O584" s="10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spans="1:27" ht="13" x14ac:dyDescent="0.15">
      <c r="A585" s="8"/>
      <c r="B585" s="8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16"/>
      <c r="N585" s="2"/>
      <c r="O585" s="10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spans="1:27" ht="13" x14ac:dyDescent="0.15">
      <c r="A586" s="8"/>
      <c r="B586" s="8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16"/>
      <c r="N586" s="2"/>
      <c r="O586" s="10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spans="1:27" ht="13" x14ac:dyDescent="0.15">
      <c r="A587" s="8"/>
      <c r="B587" s="8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16"/>
      <c r="N587" s="2"/>
      <c r="O587" s="10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spans="1:27" ht="13" x14ac:dyDescent="0.15">
      <c r="A588" s="8"/>
      <c r="B588" s="8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16"/>
      <c r="N588" s="2"/>
      <c r="O588" s="10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spans="1:27" ht="13" x14ac:dyDescent="0.15">
      <c r="A589" s="8"/>
      <c r="B589" s="8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16"/>
      <c r="N589" s="2"/>
      <c r="O589" s="10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spans="1:27" ht="13" x14ac:dyDescent="0.15">
      <c r="A590" s="8"/>
      <c r="B590" s="8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16"/>
      <c r="N590" s="2"/>
      <c r="O590" s="10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spans="1:27" ht="13" x14ac:dyDescent="0.15">
      <c r="A591" s="8"/>
      <c r="B591" s="8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16"/>
      <c r="N591" s="2"/>
      <c r="O591" s="10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spans="1:27" ht="13" x14ac:dyDescent="0.15">
      <c r="A592" s="8"/>
      <c r="B592" s="8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16"/>
      <c r="N592" s="2"/>
      <c r="O592" s="10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spans="1:27" ht="13" x14ac:dyDescent="0.15">
      <c r="A593" s="8"/>
      <c r="B593" s="8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16"/>
      <c r="N593" s="2"/>
      <c r="O593" s="10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spans="1:27" ht="13" x14ac:dyDescent="0.15">
      <c r="A594" s="8"/>
      <c r="B594" s="8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16"/>
      <c r="N594" s="2"/>
      <c r="O594" s="10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spans="1:27" ht="13" x14ac:dyDescent="0.15">
      <c r="A595" s="8"/>
      <c r="B595" s="8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16"/>
      <c r="N595" s="2"/>
      <c r="O595" s="10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spans="1:27" ht="13" x14ac:dyDescent="0.15">
      <c r="A596" s="8"/>
      <c r="B596" s="8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16"/>
      <c r="N596" s="2"/>
      <c r="O596" s="10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spans="1:27" ht="13" x14ac:dyDescent="0.15">
      <c r="A597" s="8"/>
      <c r="B597" s="8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16"/>
      <c r="N597" s="2"/>
      <c r="O597" s="10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spans="1:27" ht="13" x14ac:dyDescent="0.15">
      <c r="A598" s="8"/>
      <c r="B598" s="8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16"/>
      <c r="N598" s="2"/>
      <c r="O598" s="10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spans="1:27" ht="13" x14ac:dyDescent="0.15">
      <c r="A599" s="8"/>
      <c r="B599" s="8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16"/>
      <c r="N599" s="2"/>
      <c r="O599" s="10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spans="1:27" ht="13" x14ac:dyDescent="0.15">
      <c r="A600" s="8"/>
      <c r="B600" s="8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16"/>
      <c r="N600" s="2"/>
      <c r="O600" s="10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spans="1:27" ht="13" x14ac:dyDescent="0.15">
      <c r="A601" s="8"/>
      <c r="B601" s="8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16"/>
      <c r="N601" s="2"/>
      <c r="O601" s="10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spans="1:27" ht="13" x14ac:dyDescent="0.15">
      <c r="A602" s="8"/>
      <c r="B602" s="8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16"/>
      <c r="N602" s="2"/>
      <c r="O602" s="10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spans="1:27" ht="13" x14ac:dyDescent="0.15">
      <c r="A603" s="8"/>
      <c r="B603" s="8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16"/>
      <c r="N603" s="2"/>
      <c r="O603" s="10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spans="1:27" ht="13" x14ac:dyDescent="0.15">
      <c r="A604" s="8"/>
      <c r="B604" s="8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16"/>
      <c r="N604" s="2"/>
      <c r="O604" s="10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spans="1:27" ht="13" x14ac:dyDescent="0.15">
      <c r="A605" s="8"/>
      <c r="B605" s="8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16"/>
      <c r="N605" s="2"/>
      <c r="O605" s="10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spans="1:27" ht="13" x14ac:dyDescent="0.15">
      <c r="A606" s="8"/>
      <c r="B606" s="8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16"/>
      <c r="N606" s="2"/>
      <c r="O606" s="10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spans="1:27" ht="13" x14ac:dyDescent="0.15">
      <c r="A607" s="8"/>
      <c r="B607" s="8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16"/>
      <c r="N607" s="2"/>
      <c r="O607" s="10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spans="1:27" ht="13" x14ac:dyDescent="0.15">
      <c r="A608" s="8"/>
      <c r="B608" s="8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16"/>
      <c r="N608" s="2"/>
      <c r="O608" s="10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spans="1:27" ht="13" x14ac:dyDescent="0.15">
      <c r="A609" s="8"/>
      <c r="B609" s="8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16"/>
      <c r="N609" s="2"/>
      <c r="O609" s="10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spans="1:27" ht="13" x14ac:dyDescent="0.15">
      <c r="A610" s="8"/>
      <c r="B610" s="8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16"/>
      <c r="N610" s="2"/>
      <c r="O610" s="10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spans="1:27" ht="13" x14ac:dyDescent="0.15">
      <c r="A611" s="8"/>
      <c r="B611" s="8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16"/>
      <c r="N611" s="2"/>
      <c r="O611" s="10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spans="1:27" ht="13" x14ac:dyDescent="0.15">
      <c r="A612" s="8"/>
      <c r="B612" s="8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16"/>
      <c r="N612" s="2"/>
      <c r="O612" s="10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spans="1:27" ht="13" x14ac:dyDescent="0.15">
      <c r="A613" s="8"/>
      <c r="B613" s="8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16"/>
      <c r="N613" s="2"/>
      <c r="O613" s="10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spans="1:27" ht="13" x14ac:dyDescent="0.15">
      <c r="A614" s="8"/>
      <c r="B614" s="8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16"/>
      <c r="N614" s="2"/>
      <c r="O614" s="10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spans="1:27" ht="13" x14ac:dyDescent="0.15">
      <c r="A615" s="8"/>
      <c r="B615" s="8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16"/>
      <c r="N615" s="2"/>
      <c r="O615" s="10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spans="1:27" ht="13" x14ac:dyDescent="0.15">
      <c r="A616" s="8"/>
      <c r="B616" s="8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16"/>
      <c r="N616" s="2"/>
      <c r="O616" s="10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spans="1:27" ht="13" x14ac:dyDescent="0.15">
      <c r="A617" s="8"/>
      <c r="B617" s="8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16"/>
      <c r="N617" s="2"/>
      <c r="O617" s="10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spans="1:27" ht="13" x14ac:dyDescent="0.15">
      <c r="A618" s="8"/>
      <c r="B618" s="8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16"/>
      <c r="N618" s="2"/>
      <c r="O618" s="10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spans="1:27" ht="13" x14ac:dyDescent="0.15">
      <c r="A619" s="8"/>
      <c r="B619" s="8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16"/>
      <c r="N619" s="2"/>
      <c r="O619" s="10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spans="1:27" ht="13" x14ac:dyDescent="0.15">
      <c r="A620" s="8"/>
      <c r="B620" s="8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16"/>
      <c r="N620" s="2"/>
      <c r="O620" s="10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spans="1:27" ht="13" x14ac:dyDescent="0.15">
      <c r="A621" s="8"/>
      <c r="B621" s="8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16"/>
      <c r="N621" s="2"/>
      <c r="O621" s="10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spans="1:27" ht="13" x14ac:dyDescent="0.15">
      <c r="A622" s="8"/>
      <c r="B622" s="8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16"/>
      <c r="N622" s="2"/>
      <c r="O622" s="10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spans="1:27" ht="13" x14ac:dyDescent="0.15">
      <c r="A623" s="8"/>
      <c r="B623" s="8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16"/>
      <c r="N623" s="2"/>
      <c r="O623" s="10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spans="1:27" ht="13" x14ac:dyDescent="0.15">
      <c r="A624" s="8"/>
      <c r="B624" s="8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16"/>
      <c r="N624" s="2"/>
      <c r="O624" s="10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spans="1:27" ht="13" x14ac:dyDescent="0.15">
      <c r="A625" s="8"/>
      <c r="B625" s="8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16"/>
      <c r="N625" s="2"/>
      <c r="O625" s="10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spans="1:27" ht="13" x14ac:dyDescent="0.15">
      <c r="A626" s="8"/>
      <c r="B626" s="8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16"/>
      <c r="N626" s="2"/>
      <c r="O626" s="10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spans="1:27" ht="13" x14ac:dyDescent="0.15">
      <c r="A627" s="8"/>
      <c r="B627" s="8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16"/>
      <c r="N627" s="2"/>
      <c r="O627" s="10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spans="1:27" ht="13" x14ac:dyDescent="0.15">
      <c r="A628" s="8"/>
      <c r="B628" s="8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16"/>
      <c r="N628" s="2"/>
      <c r="O628" s="10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spans="1:27" ht="13" x14ac:dyDescent="0.15">
      <c r="A629" s="8"/>
      <c r="B629" s="8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16"/>
      <c r="N629" s="2"/>
      <c r="O629" s="10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spans="1:27" ht="13" x14ac:dyDescent="0.15">
      <c r="A630" s="8"/>
      <c r="B630" s="8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16"/>
      <c r="N630" s="2"/>
      <c r="O630" s="10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spans="1:27" ht="13" x14ac:dyDescent="0.15">
      <c r="A631" s="8"/>
      <c r="B631" s="8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16"/>
      <c r="N631" s="2"/>
      <c r="O631" s="10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spans="1:27" ht="13" x14ac:dyDescent="0.15">
      <c r="A632" s="8"/>
      <c r="B632" s="8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16"/>
      <c r="N632" s="2"/>
      <c r="O632" s="10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spans="1:27" ht="13" x14ac:dyDescent="0.15">
      <c r="A633" s="8"/>
      <c r="B633" s="8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16"/>
      <c r="N633" s="2"/>
      <c r="O633" s="10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spans="1:27" ht="13" x14ac:dyDescent="0.15">
      <c r="A634" s="8"/>
      <c r="B634" s="8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16"/>
      <c r="N634" s="2"/>
      <c r="O634" s="10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spans="1:27" ht="13" x14ac:dyDescent="0.15">
      <c r="A635" s="8"/>
      <c r="B635" s="8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16"/>
      <c r="N635" s="2"/>
      <c r="O635" s="10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spans="1:27" ht="13" x14ac:dyDescent="0.15">
      <c r="A636" s="8"/>
      <c r="B636" s="8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16"/>
      <c r="N636" s="2"/>
      <c r="O636" s="10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spans="1:27" ht="13" x14ac:dyDescent="0.15">
      <c r="A637" s="8"/>
      <c r="B637" s="8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16"/>
      <c r="N637" s="2"/>
      <c r="O637" s="10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spans="1:27" ht="13" x14ac:dyDescent="0.15">
      <c r="A638" s="8"/>
      <c r="B638" s="8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16"/>
      <c r="N638" s="2"/>
      <c r="O638" s="10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spans="1:27" ht="13" x14ac:dyDescent="0.15">
      <c r="A639" s="8"/>
      <c r="B639" s="8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16"/>
      <c r="N639" s="2"/>
      <c r="O639" s="10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spans="1:27" ht="13" x14ac:dyDescent="0.15">
      <c r="A640" s="8"/>
      <c r="B640" s="8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16"/>
      <c r="N640" s="2"/>
      <c r="O640" s="10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spans="1:27" ht="13" x14ac:dyDescent="0.15">
      <c r="A641" s="8"/>
      <c r="B641" s="8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16"/>
      <c r="N641" s="2"/>
      <c r="O641" s="10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spans="1:27" ht="13" x14ac:dyDescent="0.15">
      <c r="A642" s="8"/>
      <c r="B642" s="8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16"/>
      <c r="N642" s="2"/>
      <c r="O642" s="10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spans="1:27" ht="13" x14ac:dyDescent="0.15">
      <c r="A643" s="8"/>
      <c r="B643" s="8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16"/>
      <c r="N643" s="2"/>
      <c r="O643" s="10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spans="1:27" ht="13" x14ac:dyDescent="0.15">
      <c r="A644" s="8"/>
      <c r="B644" s="8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16"/>
      <c r="N644" s="2"/>
      <c r="O644" s="10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spans="1:27" ht="13" x14ac:dyDescent="0.15">
      <c r="A645" s="8"/>
      <c r="B645" s="8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16"/>
      <c r="N645" s="2"/>
      <c r="O645" s="10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spans="1:27" ht="13" x14ac:dyDescent="0.15">
      <c r="A646" s="8"/>
      <c r="B646" s="8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16"/>
      <c r="N646" s="2"/>
      <c r="O646" s="10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spans="1:27" ht="13" x14ac:dyDescent="0.15">
      <c r="A647" s="8"/>
      <c r="B647" s="8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16"/>
      <c r="N647" s="2"/>
      <c r="O647" s="10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spans="1:27" ht="13" x14ac:dyDescent="0.15">
      <c r="A648" s="8"/>
      <c r="B648" s="8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16"/>
      <c r="N648" s="2"/>
      <c r="O648" s="10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spans="1:27" ht="13" x14ac:dyDescent="0.15">
      <c r="A649" s="8"/>
      <c r="B649" s="8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16"/>
      <c r="N649" s="2"/>
      <c r="O649" s="10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spans="1:27" ht="13" x14ac:dyDescent="0.15">
      <c r="A650" s="8"/>
      <c r="B650" s="8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16"/>
      <c r="N650" s="2"/>
      <c r="O650" s="10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spans="1:27" ht="13" x14ac:dyDescent="0.15">
      <c r="A651" s="8"/>
      <c r="B651" s="8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16"/>
      <c r="N651" s="2"/>
      <c r="O651" s="10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spans="1:27" ht="13" x14ac:dyDescent="0.15">
      <c r="A652" s="8"/>
      <c r="B652" s="8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16"/>
      <c r="N652" s="2"/>
      <c r="O652" s="10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spans="1:27" ht="13" x14ac:dyDescent="0.15">
      <c r="A653" s="8"/>
      <c r="B653" s="8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16"/>
      <c r="N653" s="2"/>
      <c r="O653" s="10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spans="1:27" ht="13" x14ac:dyDescent="0.15">
      <c r="A654" s="8"/>
      <c r="B654" s="8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16"/>
      <c r="N654" s="2"/>
      <c r="O654" s="10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spans="1:27" ht="13" x14ac:dyDescent="0.15">
      <c r="A655" s="8"/>
      <c r="B655" s="8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16"/>
      <c r="N655" s="2"/>
      <c r="O655" s="10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spans="1:27" ht="13" x14ac:dyDescent="0.15">
      <c r="A656" s="8"/>
      <c r="B656" s="8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16"/>
      <c r="N656" s="2"/>
      <c r="O656" s="10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spans="1:27" ht="13" x14ac:dyDescent="0.15">
      <c r="A657" s="8"/>
      <c r="B657" s="8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16"/>
      <c r="N657" s="2"/>
      <c r="O657" s="10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spans="1:27" ht="13" x14ac:dyDescent="0.15">
      <c r="A658" s="8"/>
      <c r="B658" s="8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16"/>
      <c r="N658" s="2"/>
      <c r="O658" s="10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spans="1:27" ht="13" x14ac:dyDescent="0.15">
      <c r="A659" s="8"/>
      <c r="B659" s="8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16"/>
      <c r="N659" s="2"/>
      <c r="O659" s="10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spans="1:27" ht="13" x14ac:dyDescent="0.15">
      <c r="A660" s="8"/>
      <c r="B660" s="8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16"/>
      <c r="N660" s="2"/>
      <c r="O660" s="10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spans="1:27" ht="13" x14ac:dyDescent="0.15">
      <c r="A661" s="8"/>
      <c r="B661" s="8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16"/>
      <c r="N661" s="2"/>
      <c r="O661" s="10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spans="1:27" ht="13" x14ac:dyDescent="0.15">
      <c r="A662" s="8"/>
      <c r="B662" s="8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16"/>
      <c r="N662" s="2"/>
      <c r="O662" s="10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spans="1:27" ht="13" x14ac:dyDescent="0.15">
      <c r="A663" s="8"/>
      <c r="B663" s="8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16"/>
      <c r="N663" s="2"/>
      <c r="O663" s="10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spans="1:27" ht="13" x14ac:dyDescent="0.15">
      <c r="A664" s="8"/>
      <c r="B664" s="8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16"/>
      <c r="N664" s="2"/>
      <c r="O664" s="10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spans="1:27" ht="13" x14ac:dyDescent="0.15">
      <c r="A665" s="8"/>
      <c r="B665" s="8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16"/>
      <c r="N665" s="2"/>
      <c r="O665" s="10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spans="1:27" ht="13" x14ac:dyDescent="0.15">
      <c r="A666" s="8"/>
      <c r="B666" s="8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16"/>
      <c r="N666" s="2"/>
      <c r="O666" s="10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spans="1:27" ht="13" x14ac:dyDescent="0.15">
      <c r="A667" s="8"/>
      <c r="B667" s="8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16"/>
      <c r="N667" s="2"/>
      <c r="O667" s="10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spans="1:27" ht="13" x14ac:dyDescent="0.15">
      <c r="A668" s="8"/>
      <c r="B668" s="8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16"/>
      <c r="N668" s="2"/>
      <c r="O668" s="10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spans="1:27" ht="13" x14ac:dyDescent="0.15">
      <c r="A669" s="8"/>
      <c r="B669" s="8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16"/>
      <c r="N669" s="2"/>
      <c r="O669" s="10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spans="1:27" ht="13" x14ac:dyDescent="0.15">
      <c r="A670" s="8"/>
      <c r="B670" s="8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16"/>
      <c r="N670" s="2"/>
      <c r="O670" s="10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spans="1:27" ht="13" x14ac:dyDescent="0.15">
      <c r="A671" s="8"/>
      <c r="B671" s="8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16"/>
      <c r="N671" s="2"/>
      <c r="O671" s="10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spans="1:27" ht="13" x14ac:dyDescent="0.15">
      <c r="A672" s="8"/>
      <c r="B672" s="8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16"/>
      <c r="N672" s="2"/>
      <c r="O672" s="10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spans="1:27" ht="13" x14ac:dyDescent="0.15">
      <c r="A673" s="8"/>
      <c r="B673" s="8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16"/>
      <c r="N673" s="2"/>
      <c r="O673" s="10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spans="1:27" ht="13" x14ac:dyDescent="0.15">
      <c r="A674" s="8"/>
      <c r="B674" s="8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16"/>
      <c r="N674" s="2"/>
      <c r="O674" s="10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spans="1:27" ht="13" x14ac:dyDescent="0.15">
      <c r="A675" s="8"/>
      <c r="B675" s="8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16"/>
      <c r="N675" s="2"/>
      <c r="O675" s="10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spans="1:27" ht="13" x14ac:dyDescent="0.15">
      <c r="A676" s="8"/>
      <c r="B676" s="8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16"/>
      <c r="N676" s="2"/>
      <c r="O676" s="10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spans="1:27" ht="13" x14ac:dyDescent="0.15">
      <c r="A677" s="8"/>
      <c r="B677" s="8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16"/>
      <c r="N677" s="2"/>
      <c r="O677" s="10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spans="1:27" ht="13" x14ac:dyDescent="0.15">
      <c r="A678" s="8"/>
      <c r="B678" s="8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16"/>
      <c r="N678" s="2"/>
      <c r="O678" s="10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spans="1:27" ht="13" x14ac:dyDescent="0.15">
      <c r="A679" s="8"/>
      <c r="B679" s="8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16"/>
      <c r="N679" s="2"/>
      <c r="O679" s="10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spans="1:27" ht="13" x14ac:dyDescent="0.15">
      <c r="A680" s="8"/>
      <c r="B680" s="8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16"/>
      <c r="N680" s="2"/>
      <c r="O680" s="10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spans="1:27" ht="13" x14ac:dyDescent="0.15">
      <c r="A681" s="8"/>
      <c r="B681" s="8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16"/>
      <c r="N681" s="2"/>
      <c r="O681" s="10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spans="1:27" ht="13" x14ac:dyDescent="0.15">
      <c r="A682" s="8"/>
      <c r="B682" s="8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16"/>
      <c r="N682" s="2"/>
      <c r="O682" s="10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spans="1:27" ht="13" x14ac:dyDescent="0.15">
      <c r="A683" s="8"/>
      <c r="B683" s="8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16"/>
      <c r="N683" s="2"/>
      <c r="O683" s="10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spans="1:27" ht="13" x14ac:dyDescent="0.15">
      <c r="A684" s="8"/>
      <c r="B684" s="8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16"/>
      <c r="N684" s="2"/>
      <c r="O684" s="10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spans="1:27" ht="13" x14ac:dyDescent="0.15">
      <c r="A685" s="8"/>
      <c r="B685" s="8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16"/>
      <c r="N685" s="2"/>
      <c r="O685" s="10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spans="1:27" ht="13" x14ac:dyDescent="0.15">
      <c r="A686" s="8"/>
      <c r="B686" s="8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16"/>
      <c r="N686" s="2"/>
      <c r="O686" s="10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spans="1:27" ht="13" x14ac:dyDescent="0.15">
      <c r="A687" s="8"/>
      <c r="B687" s="8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16"/>
      <c r="N687" s="2"/>
      <c r="O687" s="10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spans="1:27" ht="13" x14ac:dyDescent="0.15">
      <c r="A688" s="8"/>
      <c r="B688" s="8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16"/>
      <c r="N688" s="2"/>
      <c r="O688" s="10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spans="1:27" ht="13" x14ac:dyDescent="0.15">
      <c r="A689" s="8"/>
      <c r="B689" s="8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16"/>
      <c r="N689" s="2"/>
      <c r="O689" s="10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spans="1:27" ht="13" x14ac:dyDescent="0.15">
      <c r="A690" s="8"/>
      <c r="B690" s="8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16"/>
      <c r="N690" s="2"/>
      <c r="O690" s="10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spans="1:27" ht="13" x14ac:dyDescent="0.15">
      <c r="A691" s="8"/>
      <c r="B691" s="8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16"/>
      <c r="N691" s="2"/>
      <c r="O691" s="10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spans="1:27" ht="13" x14ac:dyDescent="0.15">
      <c r="A692" s="8"/>
      <c r="B692" s="8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16"/>
      <c r="N692" s="2"/>
      <c r="O692" s="10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spans="1:27" ht="13" x14ac:dyDescent="0.15">
      <c r="A693" s="8"/>
      <c r="B693" s="8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16"/>
      <c r="N693" s="2"/>
      <c r="O693" s="10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spans="1:27" ht="13" x14ac:dyDescent="0.15">
      <c r="A694" s="8"/>
      <c r="B694" s="8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16"/>
      <c r="N694" s="2"/>
      <c r="O694" s="10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spans="1:27" ht="13" x14ac:dyDescent="0.15">
      <c r="A695" s="8"/>
      <c r="B695" s="8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16"/>
      <c r="N695" s="2"/>
      <c r="O695" s="10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spans="1:27" ht="13" x14ac:dyDescent="0.15">
      <c r="A696" s="8"/>
      <c r="B696" s="8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16"/>
      <c r="N696" s="2"/>
      <c r="O696" s="10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spans="1:27" ht="13" x14ac:dyDescent="0.15">
      <c r="A697" s="8"/>
      <c r="B697" s="8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16"/>
      <c r="N697" s="2"/>
      <c r="O697" s="10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spans="1:27" ht="13" x14ac:dyDescent="0.15">
      <c r="A698" s="8"/>
      <c r="B698" s="8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16"/>
      <c r="N698" s="2"/>
      <c r="O698" s="10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spans="1:27" ht="13" x14ac:dyDescent="0.15">
      <c r="A699" s="8"/>
      <c r="B699" s="8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16"/>
      <c r="N699" s="2"/>
      <c r="O699" s="10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spans="1:27" ht="13" x14ac:dyDescent="0.15">
      <c r="A700" s="8"/>
      <c r="B700" s="8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16"/>
      <c r="N700" s="2"/>
      <c r="O700" s="10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spans="1:27" ht="13" x14ac:dyDescent="0.15">
      <c r="A701" s="8"/>
      <c r="B701" s="8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16"/>
      <c r="N701" s="2"/>
      <c r="O701" s="10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spans="1:27" ht="13" x14ac:dyDescent="0.15">
      <c r="A702" s="8"/>
      <c r="B702" s="8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16"/>
      <c r="N702" s="2"/>
      <c r="O702" s="10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spans="1:27" ht="13" x14ac:dyDescent="0.15">
      <c r="A703" s="8"/>
      <c r="B703" s="8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16"/>
      <c r="N703" s="2"/>
      <c r="O703" s="10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spans="1:27" ht="13" x14ac:dyDescent="0.15">
      <c r="A704" s="8"/>
      <c r="B704" s="8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16"/>
      <c r="N704" s="2"/>
      <c r="O704" s="10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spans="1:27" ht="13" x14ac:dyDescent="0.15">
      <c r="A705" s="8"/>
      <c r="B705" s="8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16"/>
      <c r="N705" s="2"/>
      <c r="O705" s="10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spans="1:27" ht="13" x14ac:dyDescent="0.15">
      <c r="A706" s="8"/>
      <c r="B706" s="8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16"/>
      <c r="N706" s="2"/>
      <c r="O706" s="10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spans="1:27" ht="13" x14ac:dyDescent="0.15">
      <c r="A707" s="8"/>
      <c r="B707" s="8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16"/>
      <c r="N707" s="2"/>
      <c r="O707" s="10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spans="1:27" ht="13" x14ac:dyDescent="0.15">
      <c r="A708" s="8"/>
      <c r="B708" s="8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16"/>
      <c r="N708" s="2"/>
      <c r="O708" s="10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spans="1:27" ht="13" x14ac:dyDescent="0.15">
      <c r="A709" s="8"/>
      <c r="B709" s="8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16"/>
      <c r="N709" s="2"/>
      <c r="O709" s="10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spans="1:27" ht="13" x14ac:dyDescent="0.15">
      <c r="A710" s="8"/>
      <c r="B710" s="8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16"/>
      <c r="N710" s="2"/>
      <c r="O710" s="10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spans="1:27" ht="13" x14ac:dyDescent="0.15">
      <c r="A711" s="8"/>
      <c r="B711" s="8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16"/>
      <c r="N711" s="2"/>
      <c r="O711" s="10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spans="1:27" ht="13" x14ac:dyDescent="0.15">
      <c r="A712" s="8"/>
      <c r="B712" s="8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16"/>
      <c r="N712" s="2"/>
      <c r="O712" s="10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spans="1:27" ht="13" x14ac:dyDescent="0.15">
      <c r="A713" s="8"/>
      <c r="B713" s="8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16"/>
      <c r="N713" s="2"/>
      <c r="O713" s="10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spans="1:27" ht="13" x14ac:dyDescent="0.15">
      <c r="A714" s="8"/>
      <c r="B714" s="8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16"/>
      <c r="N714" s="2"/>
      <c r="O714" s="10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spans="1:27" ht="13" x14ac:dyDescent="0.15">
      <c r="A715" s="8"/>
      <c r="B715" s="8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16"/>
      <c r="N715" s="2"/>
      <c r="O715" s="10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spans="1:27" ht="13" x14ac:dyDescent="0.15">
      <c r="A716" s="8"/>
      <c r="B716" s="8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16"/>
      <c r="N716" s="2"/>
      <c r="O716" s="10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spans="1:27" ht="13" x14ac:dyDescent="0.15">
      <c r="A717" s="8"/>
      <c r="B717" s="8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16"/>
      <c r="N717" s="2"/>
      <c r="O717" s="10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spans="1:27" ht="13" x14ac:dyDescent="0.15">
      <c r="A718" s="8"/>
      <c r="B718" s="8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16"/>
      <c r="N718" s="2"/>
      <c r="O718" s="10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spans="1:27" ht="13" x14ac:dyDescent="0.15">
      <c r="A719" s="8"/>
      <c r="B719" s="8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16"/>
      <c r="N719" s="2"/>
      <c r="O719" s="10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spans="1:27" ht="13" x14ac:dyDescent="0.15">
      <c r="A720" s="8"/>
      <c r="B720" s="8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16"/>
      <c r="N720" s="2"/>
      <c r="O720" s="10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spans="1:27" ht="13" x14ac:dyDescent="0.15">
      <c r="A721" s="8"/>
      <c r="B721" s="8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16"/>
      <c r="N721" s="2"/>
      <c r="O721" s="10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spans="1:27" ht="13" x14ac:dyDescent="0.15">
      <c r="A722" s="8"/>
      <c r="B722" s="8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16"/>
      <c r="N722" s="2"/>
      <c r="O722" s="10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spans="1:27" ht="13" x14ac:dyDescent="0.15">
      <c r="A723" s="8"/>
      <c r="B723" s="8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16"/>
      <c r="N723" s="2"/>
      <c r="O723" s="10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spans="1:27" ht="13" x14ac:dyDescent="0.15">
      <c r="A724" s="8"/>
      <c r="B724" s="8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16"/>
      <c r="N724" s="2"/>
      <c r="O724" s="10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spans="1:27" ht="13" x14ac:dyDescent="0.15">
      <c r="A725" s="8"/>
      <c r="B725" s="8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16"/>
      <c r="N725" s="2"/>
      <c r="O725" s="10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spans="1:27" ht="13" x14ac:dyDescent="0.15">
      <c r="A726" s="8"/>
      <c r="B726" s="8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16"/>
      <c r="N726" s="2"/>
      <c r="O726" s="10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spans="1:27" ht="13" x14ac:dyDescent="0.15">
      <c r="A727" s="8"/>
      <c r="B727" s="8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16"/>
      <c r="N727" s="2"/>
      <c r="O727" s="10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spans="1:27" ht="13" x14ac:dyDescent="0.15">
      <c r="A728" s="8"/>
      <c r="B728" s="8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16"/>
      <c r="N728" s="2"/>
      <c r="O728" s="10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spans="1:27" ht="13" x14ac:dyDescent="0.15">
      <c r="A729" s="8"/>
      <c r="B729" s="8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16"/>
      <c r="N729" s="2"/>
      <c r="O729" s="10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spans="1:27" ht="13" x14ac:dyDescent="0.15">
      <c r="A730" s="8"/>
      <c r="B730" s="8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16"/>
      <c r="N730" s="2"/>
      <c r="O730" s="10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spans="1:27" ht="13" x14ac:dyDescent="0.15">
      <c r="A731" s="8"/>
      <c r="B731" s="8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16"/>
      <c r="N731" s="2"/>
      <c r="O731" s="10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spans="1:27" ht="13" x14ac:dyDescent="0.15">
      <c r="A732" s="8"/>
      <c r="B732" s="8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16"/>
      <c r="N732" s="2"/>
      <c r="O732" s="10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spans="1:27" ht="13" x14ac:dyDescent="0.15">
      <c r="A733" s="8"/>
      <c r="B733" s="8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16"/>
      <c r="N733" s="2"/>
      <c r="O733" s="10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spans="1:27" ht="13" x14ac:dyDescent="0.15">
      <c r="A734" s="8"/>
      <c r="B734" s="8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16"/>
      <c r="N734" s="2"/>
      <c r="O734" s="10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spans="1:27" ht="13" x14ac:dyDescent="0.15">
      <c r="A735" s="8"/>
      <c r="B735" s="8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16"/>
      <c r="N735" s="2"/>
      <c r="O735" s="10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spans="1:27" ht="13" x14ac:dyDescent="0.15">
      <c r="A736" s="8"/>
      <c r="B736" s="8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16"/>
      <c r="N736" s="2"/>
      <c r="O736" s="10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spans="1:27" ht="13" x14ac:dyDescent="0.15">
      <c r="A737" s="8"/>
      <c r="B737" s="8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16"/>
      <c r="N737" s="2"/>
      <c r="O737" s="10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spans="1:27" ht="13" x14ac:dyDescent="0.15">
      <c r="A738" s="8"/>
      <c r="B738" s="8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16"/>
      <c r="N738" s="2"/>
      <c r="O738" s="10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spans="1:27" ht="13" x14ac:dyDescent="0.15">
      <c r="A739" s="8"/>
      <c r="B739" s="8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16"/>
      <c r="N739" s="2"/>
      <c r="O739" s="10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spans="1:27" ht="13" x14ac:dyDescent="0.15">
      <c r="A740" s="8"/>
      <c r="B740" s="8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16"/>
      <c r="N740" s="2"/>
      <c r="O740" s="10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spans="1:27" ht="13" x14ac:dyDescent="0.15">
      <c r="A741" s="8"/>
      <c r="B741" s="8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16"/>
      <c r="N741" s="2"/>
      <c r="O741" s="10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spans="1:27" ht="13" x14ac:dyDescent="0.15">
      <c r="A742" s="8"/>
      <c r="B742" s="8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16"/>
      <c r="N742" s="2"/>
      <c r="O742" s="10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spans="1:27" ht="13" x14ac:dyDescent="0.15">
      <c r="A743" s="8"/>
      <c r="B743" s="8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16"/>
      <c r="N743" s="2"/>
      <c r="O743" s="10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spans="1:27" ht="13" x14ac:dyDescent="0.15">
      <c r="A744" s="8"/>
      <c r="B744" s="8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16"/>
      <c r="N744" s="2"/>
      <c r="O744" s="10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spans="1:27" ht="13" x14ac:dyDescent="0.15">
      <c r="A745" s="8"/>
      <c r="B745" s="8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16"/>
      <c r="N745" s="2"/>
      <c r="O745" s="10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spans="1:27" ht="13" x14ac:dyDescent="0.15">
      <c r="A746" s="8"/>
      <c r="B746" s="8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16"/>
      <c r="N746" s="2"/>
      <c r="O746" s="10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spans="1:27" ht="13" x14ac:dyDescent="0.15">
      <c r="A747" s="8"/>
      <c r="B747" s="8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16"/>
      <c r="N747" s="2"/>
      <c r="O747" s="10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spans="1:27" ht="13" x14ac:dyDescent="0.15">
      <c r="A748" s="8"/>
      <c r="B748" s="8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16"/>
      <c r="N748" s="2"/>
      <c r="O748" s="10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spans="1:27" ht="13" x14ac:dyDescent="0.15">
      <c r="A749" s="8"/>
      <c r="B749" s="8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16"/>
      <c r="N749" s="2"/>
      <c r="O749" s="10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spans="1:27" ht="13" x14ac:dyDescent="0.15">
      <c r="A750" s="8"/>
      <c r="B750" s="8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16"/>
      <c r="N750" s="2"/>
      <c r="O750" s="10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spans="1:27" ht="13" x14ac:dyDescent="0.15">
      <c r="A751" s="8"/>
      <c r="B751" s="8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16"/>
      <c r="N751" s="2"/>
      <c r="O751" s="10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spans="1:27" ht="13" x14ac:dyDescent="0.15">
      <c r="A752" s="8"/>
      <c r="B752" s="8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16"/>
      <c r="N752" s="2"/>
      <c r="O752" s="10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spans="1:27" ht="13" x14ac:dyDescent="0.15">
      <c r="A753" s="8"/>
      <c r="B753" s="8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16"/>
      <c r="N753" s="2"/>
      <c r="O753" s="10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spans="1:27" ht="13" x14ac:dyDescent="0.15">
      <c r="A754" s="8"/>
      <c r="B754" s="8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16"/>
      <c r="N754" s="2"/>
      <c r="O754" s="10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spans="1:27" ht="13" x14ac:dyDescent="0.15">
      <c r="A755" s="8"/>
      <c r="B755" s="8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16"/>
      <c r="N755" s="2"/>
      <c r="O755" s="10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spans="1:27" ht="13" x14ac:dyDescent="0.15">
      <c r="A756" s="8"/>
      <c r="B756" s="8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16"/>
      <c r="N756" s="2"/>
      <c r="O756" s="10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spans="1:27" ht="13" x14ac:dyDescent="0.15">
      <c r="A757" s="8"/>
      <c r="B757" s="8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16"/>
      <c r="N757" s="2"/>
      <c r="O757" s="10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spans="1:27" ht="13" x14ac:dyDescent="0.15">
      <c r="A758" s="8"/>
      <c r="B758" s="8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16"/>
      <c r="N758" s="2"/>
      <c r="O758" s="10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spans="1:27" ht="13" x14ac:dyDescent="0.15">
      <c r="A759" s="8"/>
      <c r="B759" s="8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16"/>
      <c r="N759" s="2"/>
      <c r="O759" s="10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spans="1:27" ht="13" x14ac:dyDescent="0.15">
      <c r="A760" s="8"/>
      <c r="B760" s="8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16"/>
      <c r="N760" s="2"/>
      <c r="O760" s="10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spans="1:27" ht="13" x14ac:dyDescent="0.15">
      <c r="A761" s="8"/>
      <c r="B761" s="8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16"/>
      <c r="N761" s="2"/>
      <c r="O761" s="10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spans="1:27" ht="13" x14ac:dyDescent="0.15">
      <c r="A762" s="8"/>
      <c r="B762" s="8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16"/>
      <c r="N762" s="2"/>
      <c r="O762" s="10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spans="1:27" ht="13" x14ac:dyDescent="0.15">
      <c r="A763" s="8"/>
      <c r="B763" s="8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16"/>
      <c r="N763" s="2"/>
      <c r="O763" s="10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spans="1:27" ht="13" x14ac:dyDescent="0.15">
      <c r="A764" s="8"/>
      <c r="B764" s="8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16"/>
      <c r="N764" s="2"/>
      <c r="O764" s="10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spans="1:27" ht="13" x14ac:dyDescent="0.15">
      <c r="A765" s="8"/>
      <c r="B765" s="8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16"/>
      <c r="N765" s="2"/>
      <c r="O765" s="10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spans="1:27" ht="13" x14ac:dyDescent="0.15">
      <c r="A766" s="8"/>
      <c r="B766" s="8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16"/>
      <c r="N766" s="2"/>
      <c r="O766" s="10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spans="1:27" ht="13" x14ac:dyDescent="0.15">
      <c r="A767" s="8"/>
      <c r="B767" s="8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16"/>
      <c r="N767" s="2"/>
      <c r="O767" s="10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spans="1:27" ht="13" x14ac:dyDescent="0.15">
      <c r="A768" s="8"/>
      <c r="B768" s="8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16"/>
      <c r="N768" s="2"/>
      <c r="O768" s="10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spans="1:27" ht="13" x14ac:dyDescent="0.15">
      <c r="A769" s="8"/>
      <c r="B769" s="8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16"/>
      <c r="N769" s="2"/>
      <c r="O769" s="10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spans="1:27" ht="13" x14ac:dyDescent="0.15">
      <c r="A770" s="8"/>
      <c r="B770" s="8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16"/>
      <c r="N770" s="2"/>
      <c r="O770" s="10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spans="1:27" ht="13" x14ac:dyDescent="0.15">
      <c r="A771" s="8"/>
      <c r="B771" s="8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16"/>
      <c r="N771" s="2"/>
      <c r="O771" s="10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spans="1:27" ht="13" x14ac:dyDescent="0.15">
      <c r="A772" s="8"/>
      <c r="B772" s="8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16"/>
      <c r="N772" s="2"/>
      <c r="O772" s="10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spans="1:27" ht="13" x14ac:dyDescent="0.15">
      <c r="A773" s="8"/>
      <c r="B773" s="8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16"/>
      <c r="N773" s="2"/>
      <c r="O773" s="10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spans="1:27" ht="13" x14ac:dyDescent="0.15">
      <c r="A774" s="8"/>
      <c r="B774" s="8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16"/>
      <c r="N774" s="2"/>
      <c r="O774" s="10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spans="1:27" ht="13" x14ac:dyDescent="0.15">
      <c r="A775" s="8"/>
      <c r="B775" s="8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16"/>
      <c r="N775" s="2"/>
      <c r="O775" s="10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spans="1:27" ht="13" x14ac:dyDescent="0.15">
      <c r="A776" s="8"/>
      <c r="B776" s="8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16"/>
      <c r="N776" s="2"/>
      <c r="O776" s="10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spans="1:27" ht="13" x14ac:dyDescent="0.15">
      <c r="A777" s="8"/>
      <c r="B777" s="8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16"/>
      <c r="N777" s="2"/>
      <c r="O777" s="10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spans="1:27" ht="13" x14ac:dyDescent="0.15">
      <c r="A778" s="8"/>
      <c r="B778" s="8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16"/>
      <c r="N778" s="2"/>
      <c r="O778" s="10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spans="1:27" ht="13" x14ac:dyDescent="0.15">
      <c r="A779" s="8"/>
      <c r="B779" s="8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16"/>
      <c r="N779" s="2"/>
      <c r="O779" s="10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spans="1:27" ht="13" x14ac:dyDescent="0.15">
      <c r="A780" s="8"/>
      <c r="B780" s="8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16"/>
      <c r="N780" s="2"/>
      <c r="O780" s="10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spans="1:27" ht="13" x14ac:dyDescent="0.15">
      <c r="A781" s="8"/>
      <c r="B781" s="8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16"/>
      <c r="N781" s="2"/>
      <c r="O781" s="10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spans="1:27" ht="13" x14ac:dyDescent="0.15">
      <c r="A782" s="8"/>
      <c r="B782" s="8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16"/>
      <c r="N782" s="2"/>
      <c r="O782" s="10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spans="1:27" ht="13" x14ac:dyDescent="0.15">
      <c r="A783" s="8"/>
      <c r="B783" s="8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16"/>
      <c r="N783" s="2"/>
      <c r="O783" s="10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spans="1:27" ht="13" x14ac:dyDescent="0.15">
      <c r="A784" s="8"/>
      <c r="B784" s="8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16"/>
      <c r="N784" s="2"/>
      <c r="O784" s="10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spans="1:27" ht="13" x14ac:dyDescent="0.15">
      <c r="A785" s="8"/>
      <c r="B785" s="8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16"/>
      <c r="N785" s="2"/>
      <c r="O785" s="10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spans="1:27" ht="13" x14ac:dyDescent="0.15">
      <c r="A786" s="8"/>
      <c r="B786" s="8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16"/>
      <c r="N786" s="2"/>
      <c r="O786" s="10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spans="1:27" ht="13" x14ac:dyDescent="0.15">
      <c r="A787" s="8"/>
      <c r="B787" s="8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16"/>
      <c r="N787" s="2"/>
      <c r="O787" s="10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spans="1:27" ht="13" x14ac:dyDescent="0.15">
      <c r="A788" s="8"/>
      <c r="B788" s="8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16"/>
      <c r="N788" s="2"/>
      <c r="O788" s="10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spans="1:27" ht="13" x14ac:dyDescent="0.15">
      <c r="A789" s="8"/>
      <c r="B789" s="8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16"/>
      <c r="N789" s="2"/>
      <c r="O789" s="10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spans="1:27" ht="13" x14ac:dyDescent="0.15">
      <c r="A790" s="8"/>
      <c r="B790" s="8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16"/>
      <c r="N790" s="2"/>
      <c r="O790" s="10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spans="1:27" ht="13" x14ac:dyDescent="0.15">
      <c r="A791" s="8"/>
      <c r="B791" s="8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16"/>
      <c r="N791" s="2"/>
      <c r="O791" s="10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spans="1:27" ht="13" x14ac:dyDescent="0.15">
      <c r="A792" s="8"/>
      <c r="B792" s="8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16"/>
      <c r="N792" s="2"/>
      <c r="O792" s="10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spans="1:27" ht="13" x14ac:dyDescent="0.15">
      <c r="A793" s="8"/>
      <c r="B793" s="8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16"/>
      <c r="N793" s="2"/>
      <c r="O793" s="10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spans="1:27" ht="13" x14ac:dyDescent="0.15">
      <c r="A794" s="8"/>
      <c r="B794" s="8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16"/>
      <c r="N794" s="2"/>
      <c r="O794" s="10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spans="1:27" ht="13" x14ac:dyDescent="0.15">
      <c r="A795" s="8"/>
      <c r="B795" s="8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16"/>
      <c r="N795" s="2"/>
      <c r="O795" s="10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spans="1:27" ht="13" x14ac:dyDescent="0.15">
      <c r="A796" s="8"/>
      <c r="B796" s="8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16"/>
      <c r="N796" s="2"/>
      <c r="O796" s="10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spans="1:27" ht="13" x14ac:dyDescent="0.15">
      <c r="A797" s="8"/>
      <c r="B797" s="8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16"/>
      <c r="N797" s="2"/>
      <c r="O797" s="10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spans="1:27" ht="13" x14ac:dyDescent="0.15">
      <c r="A798" s="8"/>
      <c r="B798" s="8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16"/>
      <c r="N798" s="2"/>
      <c r="O798" s="10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spans="1:27" ht="13" x14ac:dyDescent="0.15">
      <c r="A799" s="8"/>
      <c r="B799" s="8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16"/>
      <c r="N799" s="2"/>
      <c r="O799" s="10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spans="1:27" ht="13" x14ac:dyDescent="0.15">
      <c r="A800" s="8"/>
      <c r="B800" s="8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16"/>
      <c r="N800" s="2"/>
      <c r="O800" s="10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spans="1:27" ht="13" x14ac:dyDescent="0.15">
      <c r="A801" s="8"/>
      <c r="B801" s="8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16"/>
      <c r="N801" s="2"/>
      <c r="O801" s="10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spans="1:27" ht="13" x14ac:dyDescent="0.15">
      <c r="A802" s="8"/>
      <c r="B802" s="8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16"/>
      <c r="N802" s="2"/>
      <c r="O802" s="10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spans="1:27" ht="13" x14ac:dyDescent="0.15">
      <c r="A803" s="8"/>
      <c r="B803" s="8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16"/>
      <c r="N803" s="2"/>
      <c r="O803" s="10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spans="1:27" ht="13" x14ac:dyDescent="0.15">
      <c r="A804" s="8"/>
      <c r="B804" s="8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16"/>
      <c r="N804" s="2"/>
      <c r="O804" s="10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spans="1:27" ht="13" x14ac:dyDescent="0.15">
      <c r="A805" s="8"/>
      <c r="B805" s="8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16"/>
      <c r="N805" s="2"/>
      <c r="O805" s="10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spans="1:27" ht="13" x14ac:dyDescent="0.15">
      <c r="A806" s="8"/>
      <c r="B806" s="8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16"/>
      <c r="N806" s="2"/>
      <c r="O806" s="10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spans="1:27" ht="13" x14ac:dyDescent="0.15">
      <c r="A807" s="8"/>
      <c r="B807" s="8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16"/>
      <c r="N807" s="2"/>
      <c r="O807" s="10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spans="1:27" ht="13" x14ac:dyDescent="0.15">
      <c r="A808" s="8"/>
      <c r="B808" s="8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16"/>
      <c r="N808" s="2"/>
      <c r="O808" s="10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spans="1:27" ht="13" x14ac:dyDescent="0.15">
      <c r="A809" s="8"/>
      <c r="B809" s="8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16"/>
      <c r="N809" s="2"/>
      <c r="O809" s="10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spans="1:27" ht="13" x14ac:dyDescent="0.15">
      <c r="A810" s="8"/>
      <c r="B810" s="8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16"/>
      <c r="N810" s="2"/>
      <c r="O810" s="10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spans="1:27" ht="13" x14ac:dyDescent="0.15">
      <c r="A811" s="8"/>
      <c r="B811" s="8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16"/>
      <c r="N811" s="2"/>
      <c r="O811" s="10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spans="1:27" ht="13" x14ac:dyDescent="0.15">
      <c r="A812" s="8"/>
      <c r="B812" s="8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16"/>
      <c r="N812" s="2"/>
      <c r="O812" s="10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spans="1:27" ht="13" x14ac:dyDescent="0.15">
      <c r="A813" s="8"/>
      <c r="B813" s="8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16"/>
      <c r="N813" s="2"/>
      <c r="O813" s="10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spans="1:27" ht="13" x14ac:dyDescent="0.15">
      <c r="A814" s="8"/>
      <c r="B814" s="8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16"/>
      <c r="N814" s="2"/>
      <c r="O814" s="10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spans="1:27" ht="13" x14ac:dyDescent="0.15">
      <c r="A815" s="8"/>
      <c r="B815" s="8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16"/>
      <c r="N815" s="2"/>
      <c r="O815" s="10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spans="1:27" ht="13" x14ac:dyDescent="0.15">
      <c r="A816" s="8"/>
      <c r="B816" s="8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16"/>
      <c r="N816" s="2"/>
      <c r="O816" s="10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spans="1:27" ht="13" x14ac:dyDescent="0.15">
      <c r="A817" s="8"/>
      <c r="B817" s="8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16"/>
      <c r="N817" s="2"/>
      <c r="O817" s="10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spans="1:27" ht="13" x14ac:dyDescent="0.15">
      <c r="A818" s="8"/>
      <c r="B818" s="8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16"/>
      <c r="N818" s="2"/>
      <c r="O818" s="10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spans="1:27" ht="13" x14ac:dyDescent="0.15">
      <c r="A819" s="8"/>
      <c r="B819" s="8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16"/>
      <c r="N819" s="2"/>
      <c r="O819" s="10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spans="1:27" ht="13" x14ac:dyDescent="0.15">
      <c r="A820" s="8"/>
      <c r="B820" s="8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16"/>
      <c r="N820" s="2"/>
      <c r="O820" s="10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spans="1:27" ht="13" x14ac:dyDescent="0.15">
      <c r="A821" s="8"/>
      <c r="B821" s="8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16"/>
      <c r="N821" s="2"/>
      <c r="O821" s="10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spans="1:27" ht="13" x14ac:dyDescent="0.15">
      <c r="A822" s="8"/>
      <c r="B822" s="8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16"/>
      <c r="N822" s="2"/>
      <c r="O822" s="10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spans="1:27" ht="13" x14ac:dyDescent="0.15">
      <c r="A823" s="8"/>
      <c r="B823" s="8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16"/>
      <c r="N823" s="2"/>
      <c r="O823" s="10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spans="1:27" ht="13" x14ac:dyDescent="0.15">
      <c r="A824" s="8"/>
      <c r="B824" s="8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16"/>
      <c r="N824" s="2"/>
      <c r="O824" s="10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spans="1:27" ht="13" x14ac:dyDescent="0.15">
      <c r="A825" s="8"/>
      <c r="B825" s="8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16"/>
      <c r="N825" s="2"/>
      <c r="O825" s="10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spans="1:27" ht="13" x14ac:dyDescent="0.15">
      <c r="A826" s="8"/>
      <c r="B826" s="8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16"/>
      <c r="N826" s="2"/>
      <c r="O826" s="10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spans="1:27" ht="13" x14ac:dyDescent="0.15">
      <c r="A827" s="8"/>
      <c r="B827" s="8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16"/>
      <c r="N827" s="2"/>
      <c r="O827" s="10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spans="1:27" ht="13" x14ac:dyDescent="0.15">
      <c r="A828" s="8"/>
      <c r="B828" s="8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16"/>
      <c r="N828" s="2"/>
      <c r="O828" s="10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spans="1:27" ht="13" x14ac:dyDescent="0.15">
      <c r="A829" s="8"/>
      <c r="B829" s="8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16"/>
      <c r="N829" s="2"/>
      <c r="O829" s="10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spans="1:27" ht="13" x14ac:dyDescent="0.15">
      <c r="A830" s="8"/>
      <c r="B830" s="8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16"/>
      <c r="N830" s="2"/>
      <c r="O830" s="10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spans="1:27" ht="13" x14ac:dyDescent="0.15">
      <c r="A831" s="8"/>
      <c r="B831" s="8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16"/>
      <c r="N831" s="2"/>
      <c r="O831" s="10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spans="1:27" ht="13" x14ac:dyDescent="0.15">
      <c r="A832" s="8"/>
      <c r="B832" s="8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16"/>
      <c r="N832" s="2"/>
      <c r="O832" s="10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spans="1:27" ht="13" x14ac:dyDescent="0.15">
      <c r="A833" s="8"/>
      <c r="B833" s="8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16"/>
      <c r="N833" s="2"/>
      <c r="O833" s="10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spans="1:27" ht="13" x14ac:dyDescent="0.15">
      <c r="A834" s="8"/>
      <c r="B834" s="8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16"/>
      <c r="N834" s="2"/>
      <c r="O834" s="10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spans="1:27" ht="13" x14ac:dyDescent="0.15">
      <c r="A835" s="8"/>
      <c r="B835" s="8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16"/>
      <c r="N835" s="2"/>
      <c r="O835" s="10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spans="1:27" ht="13" x14ac:dyDescent="0.15">
      <c r="A836" s="8"/>
      <c r="B836" s="8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16"/>
      <c r="N836" s="2"/>
      <c r="O836" s="10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spans="1:27" ht="13" x14ac:dyDescent="0.15">
      <c r="A837" s="8"/>
      <c r="B837" s="8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16"/>
      <c r="N837" s="2"/>
      <c r="O837" s="10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spans="1:27" ht="13" x14ac:dyDescent="0.15">
      <c r="A838" s="8"/>
      <c r="B838" s="8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16"/>
      <c r="N838" s="2"/>
      <c r="O838" s="10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spans="1:27" ht="13" x14ac:dyDescent="0.15">
      <c r="A839" s="8"/>
      <c r="B839" s="8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16"/>
      <c r="N839" s="2"/>
      <c r="O839" s="10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spans="1:27" ht="13" x14ac:dyDescent="0.15">
      <c r="A840" s="8"/>
      <c r="B840" s="8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16"/>
      <c r="N840" s="2"/>
      <c r="O840" s="10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spans="1:27" ht="13" x14ac:dyDescent="0.15">
      <c r="A841" s="8"/>
      <c r="B841" s="8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16"/>
      <c r="N841" s="2"/>
      <c r="O841" s="10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spans="1:27" ht="13" x14ac:dyDescent="0.15">
      <c r="A842" s="8"/>
      <c r="B842" s="8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16"/>
      <c r="N842" s="2"/>
      <c r="O842" s="10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spans="1:27" ht="13" x14ac:dyDescent="0.15">
      <c r="A843" s="8"/>
      <c r="B843" s="8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16"/>
      <c r="N843" s="2"/>
      <c r="O843" s="10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spans="1:27" ht="13" x14ac:dyDescent="0.15">
      <c r="A844" s="8"/>
      <c r="B844" s="8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16"/>
      <c r="N844" s="2"/>
      <c r="O844" s="10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spans="1:27" ht="13" x14ac:dyDescent="0.15">
      <c r="A845" s="8"/>
      <c r="B845" s="8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16"/>
      <c r="N845" s="2"/>
      <c r="O845" s="10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spans="1:27" ht="13" x14ac:dyDescent="0.15">
      <c r="A846" s="8"/>
      <c r="B846" s="8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16"/>
      <c r="N846" s="2"/>
      <c r="O846" s="10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spans="1:27" ht="13" x14ac:dyDescent="0.15">
      <c r="A847" s="8"/>
      <c r="B847" s="8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16"/>
      <c r="N847" s="2"/>
      <c r="O847" s="10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spans="1:27" ht="13" x14ac:dyDescent="0.15">
      <c r="A848" s="8"/>
      <c r="B848" s="8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16"/>
      <c r="N848" s="2"/>
      <c r="O848" s="10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spans="1:27" ht="13" x14ac:dyDescent="0.15">
      <c r="A849" s="8"/>
      <c r="B849" s="8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16"/>
      <c r="N849" s="2"/>
      <c r="O849" s="10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spans="1:27" ht="13" x14ac:dyDescent="0.15">
      <c r="A850" s="8"/>
      <c r="B850" s="8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16"/>
      <c r="N850" s="2"/>
      <c r="O850" s="10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spans="1:27" ht="13" x14ac:dyDescent="0.15">
      <c r="A851" s="8"/>
      <c r="B851" s="8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16"/>
      <c r="N851" s="2"/>
      <c r="O851" s="10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spans="1:27" ht="13" x14ac:dyDescent="0.15">
      <c r="A852" s="8"/>
      <c r="B852" s="8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16"/>
      <c r="N852" s="2"/>
      <c r="O852" s="10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spans="1:27" ht="13" x14ac:dyDescent="0.15">
      <c r="A853" s="8"/>
      <c r="B853" s="8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16"/>
      <c r="N853" s="2"/>
      <c r="O853" s="10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spans="1:27" ht="13" x14ac:dyDescent="0.15">
      <c r="A854" s="8"/>
      <c r="B854" s="8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16"/>
      <c r="N854" s="2"/>
      <c r="O854" s="10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spans="1:27" ht="13" x14ac:dyDescent="0.15">
      <c r="A855" s="8"/>
      <c r="B855" s="8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16"/>
      <c r="N855" s="2"/>
      <c r="O855" s="10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spans="1:27" ht="13" x14ac:dyDescent="0.15">
      <c r="A856" s="8"/>
      <c r="B856" s="8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16"/>
      <c r="N856" s="2"/>
      <c r="O856" s="10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spans="1:27" ht="13" x14ac:dyDescent="0.15">
      <c r="A857" s="8"/>
      <c r="B857" s="8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16"/>
      <c r="N857" s="2"/>
      <c r="O857" s="10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spans="1:27" ht="13" x14ac:dyDescent="0.15">
      <c r="A858" s="8"/>
      <c r="B858" s="8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16"/>
      <c r="N858" s="2"/>
      <c r="O858" s="10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spans="1:27" ht="13" x14ac:dyDescent="0.15">
      <c r="A859" s="8"/>
      <c r="B859" s="8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16"/>
      <c r="N859" s="2"/>
      <c r="O859" s="10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spans="1:27" ht="13" x14ac:dyDescent="0.15">
      <c r="A860" s="8"/>
      <c r="B860" s="8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16"/>
      <c r="N860" s="2"/>
      <c r="O860" s="10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spans="1:27" ht="13" x14ac:dyDescent="0.15">
      <c r="A861" s="8"/>
      <c r="B861" s="8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16"/>
      <c r="N861" s="2"/>
      <c r="O861" s="10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spans="1:27" ht="13" x14ac:dyDescent="0.15">
      <c r="A862" s="8"/>
      <c r="B862" s="8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16"/>
      <c r="N862" s="2"/>
      <c r="O862" s="10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spans="1:27" ht="13" x14ac:dyDescent="0.15">
      <c r="A863" s="8"/>
      <c r="B863" s="8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16"/>
      <c r="N863" s="2"/>
      <c r="O863" s="10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spans="1:27" ht="13" x14ac:dyDescent="0.15">
      <c r="A864" s="8"/>
      <c r="B864" s="8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16"/>
      <c r="N864" s="2"/>
      <c r="O864" s="10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spans="1:27" ht="13" x14ac:dyDescent="0.15">
      <c r="A865" s="8"/>
      <c r="B865" s="8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16"/>
      <c r="N865" s="2"/>
      <c r="O865" s="10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spans="1:27" ht="13" x14ac:dyDescent="0.15">
      <c r="A866" s="8"/>
      <c r="B866" s="8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16"/>
      <c r="N866" s="2"/>
      <c r="O866" s="10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spans="1:27" ht="13" x14ac:dyDescent="0.15">
      <c r="A867" s="8"/>
      <c r="B867" s="8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16"/>
      <c r="N867" s="2"/>
      <c r="O867" s="10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spans="1:27" ht="13" x14ac:dyDescent="0.15">
      <c r="A868" s="8"/>
      <c r="B868" s="8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16"/>
      <c r="N868" s="2"/>
      <c r="O868" s="10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spans="1:27" ht="13" x14ac:dyDescent="0.15">
      <c r="A869" s="8"/>
      <c r="B869" s="8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16"/>
      <c r="N869" s="2"/>
      <c r="O869" s="10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spans="1:27" ht="13" x14ac:dyDescent="0.15">
      <c r="A870" s="8"/>
      <c r="B870" s="8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16"/>
      <c r="N870" s="2"/>
      <c r="O870" s="10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spans="1:27" ht="13" x14ac:dyDescent="0.15">
      <c r="A871" s="8"/>
      <c r="B871" s="8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16"/>
      <c r="N871" s="2"/>
      <c r="O871" s="10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spans="1:27" ht="13" x14ac:dyDescent="0.15">
      <c r="A872" s="8"/>
      <c r="B872" s="8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16"/>
      <c r="N872" s="2"/>
      <c r="O872" s="10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spans="1:27" ht="13" x14ac:dyDescent="0.15">
      <c r="A873" s="8"/>
      <c r="B873" s="8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16"/>
      <c r="N873" s="2"/>
      <c r="O873" s="10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spans="1:27" ht="13" x14ac:dyDescent="0.15">
      <c r="A874" s="8"/>
      <c r="B874" s="8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16"/>
      <c r="N874" s="2"/>
      <c r="O874" s="10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spans="1:27" ht="13" x14ac:dyDescent="0.15">
      <c r="A875" s="8"/>
      <c r="B875" s="8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16"/>
      <c r="N875" s="2"/>
      <c r="O875" s="10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spans="1:27" ht="13" x14ac:dyDescent="0.15">
      <c r="A876" s="8"/>
      <c r="B876" s="8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16"/>
      <c r="N876" s="2"/>
      <c r="O876" s="10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spans="1:27" ht="13" x14ac:dyDescent="0.15">
      <c r="A877" s="8"/>
      <c r="B877" s="8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16"/>
      <c r="N877" s="2"/>
      <c r="O877" s="10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spans="1:27" ht="13" x14ac:dyDescent="0.15">
      <c r="A878" s="8"/>
      <c r="B878" s="8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16"/>
      <c r="N878" s="2"/>
      <c r="O878" s="10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spans="1:27" ht="13" x14ac:dyDescent="0.15">
      <c r="A879" s="8"/>
      <c r="B879" s="8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16"/>
      <c r="N879" s="2"/>
      <c r="O879" s="10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spans="1:27" ht="13" x14ac:dyDescent="0.15">
      <c r="A880" s="8"/>
      <c r="B880" s="8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16"/>
      <c r="N880" s="2"/>
      <c r="O880" s="10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spans="1:27" ht="13" x14ac:dyDescent="0.15">
      <c r="A881" s="8"/>
      <c r="B881" s="8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16"/>
      <c r="N881" s="2"/>
      <c r="O881" s="10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spans="1:27" ht="13" x14ac:dyDescent="0.15">
      <c r="A882" s="8"/>
      <c r="B882" s="8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16"/>
      <c r="N882" s="2"/>
      <c r="O882" s="10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spans="1:27" ht="13" x14ac:dyDescent="0.15">
      <c r="A883" s="8"/>
      <c r="B883" s="8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16"/>
      <c r="N883" s="2"/>
      <c r="O883" s="10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spans="1:27" ht="13" x14ac:dyDescent="0.15">
      <c r="A884" s="8"/>
      <c r="B884" s="8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16"/>
      <c r="N884" s="2"/>
      <c r="O884" s="10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spans="1:27" ht="13" x14ac:dyDescent="0.15">
      <c r="A885" s="8"/>
      <c r="B885" s="8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16"/>
      <c r="N885" s="2"/>
      <c r="O885" s="10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spans="1:27" ht="13" x14ac:dyDescent="0.15">
      <c r="A886" s="8"/>
      <c r="B886" s="8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16"/>
      <c r="N886" s="2"/>
      <c r="O886" s="10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spans="1:27" ht="13" x14ac:dyDescent="0.15">
      <c r="A887" s="8"/>
      <c r="B887" s="8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16"/>
      <c r="N887" s="2"/>
      <c r="O887" s="10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spans="1:27" ht="13" x14ac:dyDescent="0.15">
      <c r="A888" s="8"/>
      <c r="B888" s="8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16"/>
      <c r="N888" s="2"/>
      <c r="O888" s="10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spans="1:27" ht="13" x14ac:dyDescent="0.15">
      <c r="A889" s="8"/>
      <c r="B889" s="8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16"/>
      <c r="N889" s="2"/>
      <c r="O889" s="10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spans="1:27" ht="13" x14ac:dyDescent="0.15">
      <c r="A890" s="8"/>
      <c r="B890" s="8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16"/>
      <c r="N890" s="2"/>
      <c r="O890" s="10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spans="1:27" ht="13" x14ac:dyDescent="0.15">
      <c r="A891" s="8"/>
      <c r="B891" s="8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16"/>
      <c r="N891" s="2"/>
      <c r="O891" s="10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spans="1:27" ht="13" x14ac:dyDescent="0.15">
      <c r="A892" s="8"/>
      <c r="B892" s="8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16"/>
      <c r="N892" s="2"/>
      <c r="O892" s="10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spans="1:27" ht="13" x14ac:dyDescent="0.15">
      <c r="A893" s="8"/>
      <c r="B893" s="8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16"/>
      <c r="N893" s="2"/>
      <c r="O893" s="10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spans="1:27" ht="13" x14ac:dyDescent="0.15">
      <c r="A894" s="8"/>
      <c r="B894" s="8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16"/>
      <c r="N894" s="2"/>
      <c r="O894" s="10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spans="1:27" ht="13" x14ac:dyDescent="0.15">
      <c r="A895" s="8"/>
      <c r="B895" s="8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16"/>
      <c r="N895" s="2"/>
      <c r="O895" s="10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spans="1:27" ht="13" x14ac:dyDescent="0.15">
      <c r="A896" s="8"/>
      <c r="B896" s="8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16"/>
      <c r="N896" s="2"/>
      <c r="O896" s="10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spans="1:27" ht="13" x14ac:dyDescent="0.15">
      <c r="A897" s="8"/>
      <c r="B897" s="8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16"/>
      <c r="N897" s="2"/>
      <c r="O897" s="10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spans="1:27" ht="13" x14ac:dyDescent="0.15">
      <c r="A898" s="8"/>
      <c r="B898" s="8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16"/>
      <c r="N898" s="2"/>
      <c r="O898" s="10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spans="1:27" ht="13" x14ac:dyDescent="0.15">
      <c r="A899" s="8"/>
      <c r="B899" s="8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16"/>
      <c r="N899" s="2"/>
      <c r="O899" s="10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spans="1:27" ht="13" x14ac:dyDescent="0.15">
      <c r="A900" s="8"/>
      <c r="B900" s="8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16"/>
      <c r="N900" s="2"/>
      <c r="O900" s="10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spans="1:27" ht="13" x14ac:dyDescent="0.15">
      <c r="A901" s="8"/>
      <c r="B901" s="8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16"/>
      <c r="N901" s="2"/>
      <c r="O901" s="10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spans="1:27" ht="13" x14ac:dyDescent="0.15">
      <c r="A902" s="8"/>
      <c r="B902" s="8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16"/>
      <c r="N902" s="2"/>
      <c r="O902" s="10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spans="1:27" ht="13" x14ac:dyDescent="0.15">
      <c r="A903" s="8"/>
      <c r="B903" s="8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16"/>
      <c r="N903" s="2"/>
      <c r="O903" s="10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spans="1:27" ht="13" x14ac:dyDescent="0.15">
      <c r="A904" s="8"/>
      <c r="B904" s="8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16"/>
      <c r="N904" s="2"/>
      <c r="O904" s="10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spans="1:27" ht="13" x14ac:dyDescent="0.15">
      <c r="A905" s="8"/>
      <c r="B905" s="8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16"/>
      <c r="N905" s="2"/>
      <c r="O905" s="10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spans="1:27" ht="13" x14ac:dyDescent="0.15">
      <c r="A906" s="8"/>
      <c r="B906" s="8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16"/>
      <c r="N906" s="2"/>
      <c r="O906" s="10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spans="1:27" ht="13" x14ac:dyDescent="0.15">
      <c r="A907" s="8"/>
      <c r="B907" s="8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16"/>
      <c r="N907" s="2"/>
      <c r="O907" s="10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spans="1:27" ht="13" x14ac:dyDescent="0.15">
      <c r="A908" s="8"/>
      <c r="B908" s="8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16"/>
      <c r="N908" s="2"/>
      <c r="O908" s="10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spans="1:27" ht="13" x14ac:dyDescent="0.15">
      <c r="A909" s="8"/>
      <c r="B909" s="8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16"/>
      <c r="N909" s="2"/>
      <c r="O909" s="10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spans="1:27" ht="13" x14ac:dyDescent="0.15">
      <c r="A910" s="8"/>
      <c r="B910" s="8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16"/>
      <c r="N910" s="2"/>
      <c r="O910" s="10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spans="1:27" ht="13" x14ac:dyDescent="0.15">
      <c r="A911" s="8"/>
      <c r="B911" s="8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16"/>
      <c r="N911" s="2"/>
      <c r="O911" s="10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spans="1:27" ht="13" x14ac:dyDescent="0.15">
      <c r="A912" s="8"/>
      <c r="B912" s="8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16"/>
      <c r="N912" s="2"/>
      <c r="O912" s="10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spans="1:27" ht="13" x14ac:dyDescent="0.15">
      <c r="A913" s="8"/>
      <c r="B913" s="8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16"/>
      <c r="N913" s="2"/>
      <c r="O913" s="10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spans="1:27" ht="13" x14ac:dyDescent="0.15">
      <c r="A914" s="8"/>
      <c r="B914" s="8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16"/>
      <c r="N914" s="2"/>
      <c r="O914" s="10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spans="1:27" ht="13" x14ac:dyDescent="0.15">
      <c r="A915" s="8"/>
      <c r="B915" s="8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16"/>
      <c r="N915" s="2"/>
      <c r="O915" s="10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spans="1:27" ht="13" x14ac:dyDescent="0.15">
      <c r="A916" s="8"/>
      <c r="B916" s="8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16"/>
      <c r="N916" s="2"/>
      <c r="O916" s="10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spans="1:27" ht="13" x14ac:dyDescent="0.15">
      <c r="A917" s="8"/>
      <c r="B917" s="8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16"/>
      <c r="N917" s="2"/>
      <c r="O917" s="10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spans="1:27" ht="13" x14ac:dyDescent="0.15">
      <c r="A918" s="8"/>
      <c r="B918" s="8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16"/>
      <c r="N918" s="2"/>
      <c r="O918" s="10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spans="1:27" ht="13" x14ac:dyDescent="0.15">
      <c r="A919" s="8"/>
      <c r="B919" s="8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16"/>
      <c r="N919" s="2"/>
      <c r="O919" s="10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spans="1:27" ht="13" x14ac:dyDescent="0.15">
      <c r="A920" s="8"/>
      <c r="B920" s="8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16"/>
      <c r="N920" s="2"/>
      <c r="O920" s="10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spans="1:27" ht="13" x14ac:dyDescent="0.15">
      <c r="A921" s="8"/>
      <c r="B921" s="8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16"/>
      <c r="N921" s="2"/>
      <c r="O921" s="10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spans="1:27" ht="13" x14ac:dyDescent="0.15">
      <c r="A922" s="8"/>
      <c r="B922" s="8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16"/>
      <c r="N922" s="2"/>
      <c r="O922" s="10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spans="1:27" ht="13" x14ac:dyDescent="0.15">
      <c r="A923" s="8"/>
      <c r="B923" s="8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16"/>
      <c r="N923" s="2"/>
      <c r="O923" s="10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spans="1:27" ht="13" x14ac:dyDescent="0.15">
      <c r="A924" s="8"/>
      <c r="B924" s="8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16"/>
      <c r="N924" s="2"/>
      <c r="O924" s="10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spans="1:27" ht="13" x14ac:dyDescent="0.15">
      <c r="A925" s="8"/>
      <c r="B925" s="8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16"/>
      <c r="N925" s="2"/>
      <c r="O925" s="10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spans="1:27" ht="13" x14ac:dyDescent="0.15">
      <c r="A926" s="8"/>
      <c r="B926" s="8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16"/>
      <c r="N926" s="2"/>
      <c r="O926" s="10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spans="1:27" ht="13" x14ac:dyDescent="0.15">
      <c r="A927" s="8"/>
      <c r="B927" s="8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16"/>
      <c r="N927" s="2"/>
      <c r="O927" s="10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spans="1:27" ht="13" x14ac:dyDescent="0.15">
      <c r="A928" s="8"/>
      <c r="B928" s="8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16"/>
      <c r="N928" s="2"/>
      <c r="O928" s="10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spans="1:27" ht="13" x14ac:dyDescent="0.15">
      <c r="A929" s="8"/>
      <c r="B929" s="8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16"/>
      <c r="N929" s="2"/>
      <c r="O929" s="10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spans="1:27" ht="13" x14ac:dyDescent="0.15">
      <c r="A930" s="8"/>
      <c r="B930" s="8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16"/>
      <c r="N930" s="2"/>
      <c r="O930" s="10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spans="1:27" ht="13" x14ac:dyDescent="0.15">
      <c r="A931" s="8"/>
      <c r="B931" s="8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16"/>
      <c r="N931" s="2"/>
      <c r="O931" s="10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spans="1:27" ht="13" x14ac:dyDescent="0.15">
      <c r="A932" s="8"/>
      <c r="B932" s="8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16"/>
      <c r="N932" s="2"/>
      <c r="O932" s="10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spans="1:27" ht="13" x14ac:dyDescent="0.15">
      <c r="A933" s="8"/>
      <c r="B933" s="8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16"/>
      <c r="N933" s="2"/>
      <c r="O933" s="10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spans="1:27" ht="13" x14ac:dyDescent="0.15">
      <c r="A934" s="8"/>
      <c r="B934" s="8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16"/>
      <c r="N934" s="2"/>
      <c r="O934" s="10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spans="1:27" ht="13" x14ac:dyDescent="0.15">
      <c r="A935" s="8"/>
      <c r="B935" s="8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16"/>
      <c r="N935" s="2"/>
      <c r="O935" s="10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spans="1:27" ht="13" x14ac:dyDescent="0.15">
      <c r="A936" s="8"/>
      <c r="B936" s="8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16"/>
      <c r="N936" s="2"/>
      <c r="O936" s="10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spans="1:27" ht="13" x14ac:dyDescent="0.15">
      <c r="A937" s="8"/>
      <c r="B937" s="8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16"/>
      <c r="N937" s="2"/>
      <c r="O937" s="10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spans="1:27" ht="13" x14ac:dyDescent="0.15">
      <c r="A938" s="8"/>
      <c r="B938" s="8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16"/>
      <c r="N938" s="2"/>
      <c r="O938" s="10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spans="1:27" ht="13" x14ac:dyDescent="0.15">
      <c r="A939" s="8"/>
      <c r="B939" s="8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16"/>
      <c r="N939" s="2"/>
      <c r="O939" s="10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spans="1:27" ht="13" x14ac:dyDescent="0.15">
      <c r="A940" s="8"/>
      <c r="B940" s="8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16"/>
      <c r="N940" s="2"/>
      <c r="O940" s="10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spans="1:27" ht="13" x14ac:dyDescent="0.15">
      <c r="A941" s="8"/>
      <c r="B941" s="8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16"/>
      <c r="N941" s="2"/>
      <c r="O941" s="10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spans="1:27" ht="13" x14ac:dyDescent="0.15">
      <c r="A942" s="8"/>
      <c r="B942" s="8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16"/>
      <c r="N942" s="2"/>
      <c r="O942" s="10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spans="1:27" ht="13" x14ac:dyDescent="0.15">
      <c r="A943" s="8"/>
      <c r="B943" s="8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16"/>
      <c r="N943" s="2"/>
      <c r="O943" s="10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spans="1:27" ht="13" x14ac:dyDescent="0.15">
      <c r="A944" s="8"/>
      <c r="B944" s="8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16"/>
      <c r="N944" s="2"/>
      <c r="O944" s="10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spans="1:27" ht="13" x14ac:dyDescent="0.15">
      <c r="A945" s="8"/>
      <c r="B945" s="8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16"/>
      <c r="N945" s="2"/>
      <c r="O945" s="10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spans="1:27" ht="13" x14ac:dyDescent="0.15">
      <c r="A946" s="8"/>
      <c r="B946" s="8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16"/>
      <c r="N946" s="2"/>
      <c r="O946" s="10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spans="1:27" ht="13" x14ac:dyDescent="0.15">
      <c r="A947" s="8"/>
      <c r="B947" s="8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16"/>
      <c r="N947" s="2"/>
      <c r="O947" s="10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spans="1:27" ht="13" x14ac:dyDescent="0.15">
      <c r="A948" s="8"/>
      <c r="B948" s="8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16"/>
      <c r="N948" s="2"/>
      <c r="O948" s="10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spans="1:27" ht="13" x14ac:dyDescent="0.15">
      <c r="A949" s="8"/>
      <c r="B949" s="8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16"/>
      <c r="N949" s="2"/>
      <c r="O949" s="10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spans="1:27" ht="13" x14ac:dyDescent="0.15">
      <c r="A950" s="8"/>
      <c r="B950" s="8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16"/>
      <c r="N950" s="2"/>
      <c r="O950" s="10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spans="1:27" ht="13" x14ac:dyDescent="0.15">
      <c r="A951" s="8"/>
      <c r="B951" s="8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16"/>
      <c r="N951" s="2"/>
      <c r="O951" s="10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spans="1:27" ht="13" x14ac:dyDescent="0.15">
      <c r="A952" s="8"/>
      <c r="B952" s="8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16"/>
      <c r="N952" s="2"/>
      <c r="O952" s="10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spans="1:27" ht="13" x14ac:dyDescent="0.15">
      <c r="A953" s="8"/>
      <c r="B953" s="8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16"/>
      <c r="N953" s="2"/>
      <c r="O953" s="10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spans="1:27" ht="13" x14ac:dyDescent="0.15">
      <c r="A954" s="8"/>
      <c r="B954" s="8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16"/>
      <c r="N954" s="2"/>
      <c r="O954" s="10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spans="1:27" ht="13" x14ac:dyDescent="0.15">
      <c r="A955" s="8"/>
      <c r="B955" s="8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16"/>
      <c r="N955" s="2"/>
      <c r="O955" s="10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spans="1:27" ht="13" x14ac:dyDescent="0.15">
      <c r="A956" s="8"/>
      <c r="B956" s="8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16"/>
      <c r="N956" s="2"/>
      <c r="O956" s="10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spans="1:27" ht="13" x14ac:dyDescent="0.15">
      <c r="A957" s="8"/>
      <c r="B957" s="8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16"/>
      <c r="N957" s="2"/>
      <c r="O957" s="10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spans="1:27" ht="13" x14ac:dyDescent="0.15">
      <c r="A958" s="8"/>
      <c r="B958" s="8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16"/>
      <c r="N958" s="2"/>
      <c r="O958" s="10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spans="1:27" ht="13" x14ac:dyDescent="0.15">
      <c r="A959" s="8"/>
      <c r="B959" s="8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16"/>
      <c r="N959" s="2"/>
      <c r="O959" s="10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spans="1:27" ht="13" x14ac:dyDescent="0.15">
      <c r="A960" s="8"/>
      <c r="B960" s="8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16"/>
      <c r="N960" s="2"/>
      <c r="O960" s="10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spans="1:27" ht="13" x14ac:dyDescent="0.15">
      <c r="A961" s="8"/>
      <c r="B961" s="8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16"/>
      <c r="N961" s="2"/>
      <c r="O961" s="10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spans="1:27" ht="13" x14ac:dyDescent="0.15">
      <c r="A962" s="8"/>
      <c r="B962" s="8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16"/>
      <c r="N962" s="2"/>
      <c r="O962" s="10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spans="1:27" ht="13" x14ac:dyDescent="0.15">
      <c r="A963" s="8"/>
      <c r="B963" s="8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16"/>
      <c r="N963" s="2"/>
      <c r="O963" s="10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spans="1:27" ht="13" x14ac:dyDescent="0.15">
      <c r="A964" s="8"/>
      <c r="B964" s="8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16"/>
      <c r="N964" s="2"/>
      <c r="O964" s="10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spans="1:27" ht="13" x14ac:dyDescent="0.15">
      <c r="A965" s="8"/>
      <c r="B965" s="8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16"/>
      <c r="N965" s="2"/>
      <c r="O965" s="10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spans="1:27" ht="13" x14ac:dyDescent="0.15">
      <c r="A966" s="8"/>
      <c r="B966" s="8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16"/>
      <c r="N966" s="2"/>
      <c r="O966" s="10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spans="1:27" ht="13" x14ac:dyDescent="0.15">
      <c r="A967" s="8"/>
      <c r="B967" s="8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16"/>
      <c r="N967" s="2"/>
      <c r="O967" s="10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spans="1:27" ht="13" x14ac:dyDescent="0.15">
      <c r="A968" s="8"/>
      <c r="B968" s="8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16"/>
      <c r="N968" s="2"/>
      <c r="O968" s="10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spans="1:27" ht="13" x14ac:dyDescent="0.15">
      <c r="A969" s="8"/>
      <c r="B969" s="8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16"/>
      <c r="N969" s="2"/>
      <c r="O969" s="10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spans="1:27" ht="13" x14ac:dyDescent="0.15">
      <c r="A970" s="8"/>
      <c r="B970" s="8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16"/>
      <c r="N970" s="2"/>
      <c r="O970" s="10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spans="1:27" ht="13" x14ac:dyDescent="0.15">
      <c r="A971" s="8"/>
      <c r="B971" s="8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16"/>
      <c r="N971" s="2"/>
      <c r="O971" s="10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spans="1:27" ht="13" x14ac:dyDescent="0.15">
      <c r="A972" s="8"/>
      <c r="B972" s="8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16"/>
      <c r="N972" s="2"/>
      <c r="O972" s="10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spans="1:27" ht="13" x14ac:dyDescent="0.15">
      <c r="A973" s="8"/>
      <c r="B973" s="8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16"/>
      <c r="N973" s="2"/>
      <c r="O973" s="10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spans="1:27" ht="13" x14ac:dyDescent="0.15">
      <c r="A974" s="8"/>
      <c r="B974" s="8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16"/>
      <c r="N974" s="2"/>
      <c r="O974" s="10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spans="1:27" ht="13" x14ac:dyDescent="0.15">
      <c r="A975" s="8"/>
      <c r="B975" s="8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16"/>
      <c r="N975" s="2"/>
      <c r="O975" s="10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spans="1:27" ht="13" x14ac:dyDescent="0.15">
      <c r="A976" s="8"/>
      <c r="B976" s="8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16"/>
      <c r="N976" s="2"/>
      <c r="O976" s="10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spans="1:27" ht="13" x14ac:dyDescent="0.15">
      <c r="A977" s="8"/>
      <c r="B977" s="8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16"/>
      <c r="N977" s="2"/>
      <c r="O977" s="10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spans="1:27" ht="13" x14ac:dyDescent="0.15">
      <c r="A978" s="8"/>
      <c r="B978" s="8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16"/>
      <c r="N978" s="2"/>
      <c r="O978" s="10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spans="1:27" ht="13" x14ac:dyDescent="0.15">
      <c r="A979" s="8"/>
      <c r="B979" s="8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16"/>
      <c r="N979" s="2"/>
      <c r="O979" s="10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spans="1:27" ht="13" x14ac:dyDescent="0.15">
      <c r="A980" s="8"/>
      <c r="B980" s="8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16"/>
      <c r="N980" s="2"/>
      <c r="O980" s="10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spans="1:27" ht="13" x14ac:dyDescent="0.15">
      <c r="A981" s="8"/>
      <c r="B981" s="8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16"/>
      <c r="N981" s="2"/>
      <c r="O981" s="10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spans="1:27" ht="13" x14ac:dyDescent="0.15">
      <c r="A982" s="8"/>
      <c r="B982" s="8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16"/>
      <c r="N982" s="2"/>
      <c r="O982" s="10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spans="1:27" ht="13" x14ac:dyDescent="0.15">
      <c r="A983" s="8"/>
      <c r="B983" s="8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16"/>
      <c r="N983" s="2"/>
      <c r="O983" s="10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spans="1:27" ht="13" x14ac:dyDescent="0.15">
      <c r="A984" s="8"/>
      <c r="B984" s="8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16"/>
      <c r="N984" s="2"/>
      <c r="O984" s="10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spans="1:27" ht="13" x14ac:dyDescent="0.15">
      <c r="A985" s="8"/>
      <c r="B985" s="8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16"/>
      <c r="N985" s="2"/>
      <c r="O985" s="10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spans="1:27" ht="13" x14ac:dyDescent="0.15">
      <c r="A986" s="8"/>
      <c r="B986" s="8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16"/>
      <c r="N986" s="2"/>
      <c r="O986" s="10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spans="1:27" ht="13" x14ac:dyDescent="0.15">
      <c r="A987" s="8"/>
      <c r="B987" s="8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16"/>
      <c r="N987" s="2"/>
      <c r="O987" s="10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spans="1:27" ht="13" x14ac:dyDescent="0.15">
      <c r="A988" s="8"/>
      <c r="B988" s="8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16"/>
      <c r="N988" s="2"/>
      <c r="O988" s="10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spans="1:27" ht="13" x14ac:dyDescent="0.15">
      <c r="A989" s="8"/>
      <c r="B989" s="8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16"/>
      <c r="N989" s="2"/>
      <c r="O989" s="10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spans="1:27" ht="13" x14ac:dyDescent="0.15">
      <c r="A990" s="8"/>
      <c r="B990" s="8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16"/>
      <c r="N990" s="2"/>
      <c r="O990" s="10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spans="1:27" ht="13" x14ac:dyDescent="0.15">
      <c r="A991" s="8"/>
      <c r="B991" s="8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16"/>
      <c r="N991" s="2"/>
      <c r="O991" s="10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spans="1:27" ht="13" x14ac:dyDescent="0.15">
      <c r="A992" s="8"/>
      <c r="B992" s="8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16"/>
      <c r="N992" s="2"/>
      <c r="O992" s="10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spans="1:27" ht="13" x14ac:dyDescent="0.15">
      <c r="A993" s="8"/>
      <c r="B993" s="8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16"/>
      <c r="N993" s="2"/>
      <c r="O993" s="10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spans="1:27" ht="13" x14ac:dyDescent="0.15">
      <c r="A994" s="8"/>
      <c r="B994" s="8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16"/>
      <c r="N994" s="2"/>
      <c r="O994" s="10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spans="1:27" ht="13" x14ac:dyDescent="0.15">
      <c r="A995" s="8"/>
      <c r="B995" s="8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16"/>
      <c r="N995" s="2"/>
      <c r="O995" s="10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spans="1:27" ht="13" x14ac:dyDescent="0.15">
      <c r="A996" s="8"/>
      <c r="B996" s="8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16"/>
      <c r="N996" s="2"/>
      <c r="O996" s="10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spans="1:27" ht="13" x14ac:dyDescent="0.15">
      <c r="A997" s="8"/>
      <c r="B997" s="8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16"/>
      <c r="N997" s="2"/>
      <c r="O997" s="10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spans="1:27" ht="13" x14ac:dyDescent="0.15">
      <c r="A998" s="8"/>
      <c r="B998" s="8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16"/>
      <c r="N998" s="2"/>
      <c r="O998" s="10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spans="1:27" ht="13" x14ac:dyDescent="0.15">
      <c r="A999" s="8"/>
      <c r="B999" s="8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16"/>
      <c r="N999" s="2"/>
      <c r="O999" s="10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spans="1:27" ht="13" x14ac:dyDescent="0.15">
      <c r="A1000" s="8"/>
      <c r="B1000" s="8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16"/>
      <c r="N1000" s="2"/>
      <c r="O1000" s="10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  <row r="1001" spans="1:27" ht="13" x14ac:dyDescent="0.15">
      <c r="A1001" s="8"/>
      <c r="B1001" s="8"/>
      <c r="C1001" s="2"/>
      <c r="D1001" s="2"/>
      <c r="E1001" s="2"/>
      <c r="F1001" s="2"/>
      <c r="G1001" s="2"/>
      <c r="H1001" s="2"/>
      <c r="I1001" s="2"/>
      <c r="J1001" s="2"/>
      <c r="K1001" s="2"/>
      <c r="L1001" s="2"/>
      <c r="M1001" s="16"/>
      <c r="N1001" s="2"/>
      <c r="O1001" s="10"/>
      <c r="P1001" s="2"/>
      <c r="Q1001" s="2"/>
      <c r="R1001" s="2"/>
      <c r="S1001" s="2"/>
      <c r="T1001" s="2"/>
      <c r="U1001" s="2"/>
      <c r="V1001" s="2"/>
      <c r="W1001" s="2"/>
      <c r="X1001" s="2"/>
      <c r="Y1001" s="2"/>
      <c r="Z1001" s="2"/>
      <c r="AA1001" s="2"/>
    </row>
    <row r="1002" spans="1:27" ht="13" x14ac:dyDescent="0.15">
      <c r="A1002" s="8"/>
      <c r="B1002" s="8"/>
      <c r="C1002" s="2"/>
      <c r="D1002" s="2"/>
      <c r="E1002" s="2"/>
      <c r="F1002" s="2"/>
      <c r="G1002" s="2"/>
      <c r="H1002" s="2"/>
      <c r="I1002" s="2"/>
      <c r="J1002" s="2"/>
      <c r="K1002" s="2"/>
      <c r="L1002" s="2"/>
      <c r="M1002" s="16"/>
      <c r="N1002" s="2"/>
      <c r="O1002" s="10"/>
      <c r="P1002" s="2"/>
      <c r="Q1002" s="2"/>
      <c r="R1002" s="2"/>
      <c r="S1002" s="2"/>
      <c r="T1002" s="2"/>
      <c r="U1002" s="2"/>
      <c r="V1002" s="2"/>
      <c r="W1002" s="2"/>
      <c r="X1002" s="2"/>
      <c r="Y1002" s="2"/>
      <c r="Z1002" s="2"/>
      <c r="AA1002" s="2"/>
    </row>
    <row r="1003" spans="1:27" ht="13" x14ac:dyDescent="0.15">
      <c r="A1003" s="8"/>
      <c r="B1003" s="8"/>
      <c r="C1003" s="2"/>
      <c r="D1003" s="2"/>
      <c r="E1003" s="2"/>
      <c r="F1003" s="2"/>
      <c r="G1003" s="2"/>
      <c r="H1003" s="2"/>
      <c r="I1003" s="2"/>
      <c r="J1003" s="2"/>
      <c r="K1003" s="2"/>
      <c r="L1003" s="2"/>
      <c r="M1003" s="16"/>
      <c r="N1003" s="2"/>
      <c r="O1003" s="10"/>
      <c r="P1003" s="2"/>
      <c r="Q1003" s="2"/>
      <c r="R1003" s="2"/>
      <c r="S1003" s="2"/>
      <c r="T1003" s="2"/>
      <c r="U1003" s="2"/>
      <c r="V1003" s="2"/>
      <c r="W1003" s="2"/>
      <c r="X1003" s="2"/>
      <c r="Y1003" s="2"/>
      <c r="Z1003" s="2"/>
      <c r="AA1003" s="2"/>
    </row>
    <row r="1004" spans="1:27" ht="13" x14ac:dyDescent="0.15">
      <c r="A1004" s="8"/>
      <c r="B1004" s="14"/>
      <c r="C1004" s="2"/>
      <c r="D1004" s="2"/>
      <c r="E1004" s="2"/>
      <c r="F1004" s="2"/>
      <c r="G1004" s="2"/>
      <c r="H1004" s="2"/>
      <c r="I1004" s="2"/>
      <c r="J1004" s="2"/>
      <c r="K1004" s="2"/>
      <c r="L1004" s="2"/>
      <c r="M1004" s="16"/>
      <c r="N1004" s="2"/>
      <c r="O1004" s="10"/>
      <c r="P1004" s="2"/>
      <c r="Q1004" s="2"/>
      <c r="R1004" s="2"/>
      <c r="S1004" s="2"/>
      <c r="T1004" s="2"/>
      <c r="U1004" s="2"/>
      <c r="V1004" s="2"/>
      <c r="W1004" s="2"/>
      <c r="X1004" s="2"/>
      <c r="Y1004" s="2"/>
      <c r="Z1004" s="2"/>
      <c r="AA1004" s="2"/>
    </row>
    <row r="1005" spans="1:27" ht="13" x14ac:dyDescent="0.15">
      <c r="A1005" s="8"/>
      <c r="B1005" s="14"/>
      <c r="C1005" s="2"/>
      <c r="D1005" s="2"/>
      <c r="E1005" s="2"/>
      <c r="F1005" s="2"/>
      <c r="G1005" s="2"/>
      <c r="H1005" s="2"/>
      <c r="I1005" s="2"/>
      <c r="J1005" s="2"/>
      <c r="K1005" s="2"/>
      <c r="L1005" s="2"/>
      <c r="M1005" s="16"/>
      <c r="N1005" s="2"/>
      <c r="O1005" s="10"/>
      <c r="P1005" s="2"/>
      <c r="Q1005" s="2"/>
      <c r="R1005" s="2"/>
      <c r="S1005" s="2"/>
      <c r="T1005" s="2"/>
      <c r="U1005" s="2"/>
      <c r="V1005" s="2"/>
      <c r="W1005" s="2"/>
      <c r="X1005" s="2"/>
      <c r="Y1005" s="2"/>
      <c r="Z1005" s="2"/>
      <c r="AA1005" s="2"/>
    </row>
    <row r="1006" spans="1:27" ht="13" x14ac:dyDescent="0.15">
      <c r="A1006" s="8"/>
      <c r="B1006" s="14"/>
      <c r="C1006" s="2"/>
      <c r="D1006" s="2"/>
      <c r="G1006" s="2"/>
      <c r="H1006" s="2"/>
      <c r="I1006" s="2"/>
      <c r="J1006" s="2"/>
      <c r="K1006" s="2"/>
      <c r="L1006" s="2"/>
      <c r="M1006" s="16"/>
      <c r="N1006" s="2"/>
      <c r="O1006" s="10"/>
      <c r="P1006" s="2"/>
      <c r="Q1006" s="2"/>
      <c r="R1006" s="2"/>
      <c r="S1006" s="2"/>
      <c r="T1006" s="2"/>
      <c r="U1006" s="2"/>
      <c r="V1006" s="2"/>
      <c r="W1006" s="2"/>
      <c r="X1006" s="2"/>
      <c r="Y1006" s="2"/>
      <c r="Z1006" s="2"/>
      <c r="AA1006" s="2"/>
    </row>
  </sheetData>
  <pageMargins left="0.7" right="0.7" top="0.75" bottom="0.75" header="0.3" footer="0.3"/>
  <legacy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E06666"/>
    <outlinePr summaryBelow="0" summaryRight="0"/>
  </sheetPr>
  <dimension ref="A1:AB1000"/>
  <sheetViews>
    <sheetView workbookViewId="0">
      <selection activeCell="D1" sqref="D1"/>
    </sheetView>
  </sheetViews>
  <sheetFormatPr baseColWidth="10" defaultColWidth="12.6640625" defaultRowHeight="15.75" customHeight="1" x14ac:dyDescent="0.15"/>
  <cols>
    <col min="1" max="1" width="16.1640625" customWidth="1"/>
    <col min="9" max="9" width="18.1640625" customWidth="1"/>
  </cols>
  <sheetData>
    <row r="1" spans="1:28" ht="15.75" customHeight="1" x14ac:dyDescent="0.15">
      <c r="A1" s="1" t="s">
        <v>42</v>
      </c>
      <c r="B1" s="1" t="s">
        <v>14</v>
      </c>
      <c r="C1" s="5" t="s">
        <v>15</v>
      </c>
      <c r="D1" s="5" t="s">
        <v>16</v>
      </c>
      <c r="E1" s="5" t="s">
        <v>43</v>
      </c>
      <c r="F1" s="5" t="s">
        <v>17</v>
      </c>
      <c r="G1" s="5" t="s">
        <v>18</v>
      </c>
      <c r="H1" s="5" t="s">
        <v>19</v>
      </c>
      <c r="I1" s="5" t="s">
        <v>30</v>
      </c>
      <c r="J1" s="5" t="s">
        <v>44</v>
      </c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spans="1:28" ht="15.75" customHeight="1" x14ac:dyDescent="0.15">
      <c r="A2" s="3">
        <v>150</v>
      </c>
      <c r="B2" s="3">
        <v>10</v>
      </c>
      <c r="C2" s="4">
        <v>0</v>
      </c>
      <c r="D2" s="2">
        <f t="shared" ref="D2:D20" si="0">(C2+B2)-1</f>
        <v>9</v>
      </c>
      <c r="E2" s="2">
        <f>D20</f>
        <v>2409</v>
      </c>
      <c r="F2" s="2">
        <f>SUM(B2:B20)</f>
        <v>2410</v>
      </c>
      <c r="G2" s="15">
        <f t="shared" ref="G2:G20" si="1">B2/$F$2</f>
        <v>4.1493775933609959E-3</v>
      </c>
      <c r="H2" s="2">
        <f t="shared" ref="H2:H20" si="2">A2*B2</f>
        <v>1500</v>
      </c>
      <c r="I2" s="16">
        <f>SUM(H2:H20)/F2</f>
        <v>14.533195020746888</v>
      </c>
      <c r="J2" s="16">
        <f>I2*'FG Win Lines'!P2</f>
        <v>51.446402898962155</v>
      </c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  <c r="AA2" s="2"/>
      <c r="AB2" s="2"/>
    </row>
    <row r="3" spans="1:28" ht="15.75" customHeight="1" x14ac:dyDescent="0.15">
      <c r="A3" s="3">
        <v>120</v>
      </c>
      <c r="B3" s="3">
        <v>11</v>
      </c>
      <c r="C3" s="3">
        <f t="shared" ref="C3:C20" si="3">D2+1</f>
        <v>10</v>
      </c>
      <c r="D3" s="2">
        <f t="shared" si="0"/>
        <v>20</v>
      </c>
      <c r="E3" s="2"/>
      <c r="F3" s="2"/>
      <c r="G3" s="15">
        <f t="shared" si="1"/>
        <v>4.5643153526970957E-3</v>
      </c>
      <c r="H3" s="2">
        <f t="shared" si="2"/>
        <v>1320</v>
      </c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  <c r="AA3" s="2"/>
      <c r="AB3" s="2"/>
    </row>
    <row r="4" spans="1:28" ht="15.75" customHeight="1" x14ac:dyDescent="0.15">
      <c r="A4" s="3">
        <v>100</v>
      </c>
      <c r="B4" s="3">
        <v>12</v>
      </c>
      <c r="C4" s="3">
        <f t="shared" si="3"/>
        <v>21</v>
      </c>
      <c r="D4" s="2">
        <f t="shared" si="0"/>
        <v>32</v>
      </c>
      <c r="E4" s="2"/>
      <c r="F4" s="2"/>
      <c r="G4" s="15">
        <f t="shared" si="1"/>
        <v>4.9792531120331947E-3</v>
      </c>
      <c r="H4" s="2">
        <f t="shared" si="2"/>
        <v>1200</v>
      </c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  <c r="AA4" s="2"/>
      <c r="AB4" s="2"/>
    </row>
    <row r="5" spans="1:28" ht="15.75" customHeight="1" x14ac:dyDescent="0.15">
      <c r="A5" s="3">
        <v>95</v>
      </c>
      <c r="B5" s="3">
        <v>13</v>
      </c>
      <c r="C5" s="3">
        <f t="shared" si="3"/>
        <v>33</v>
      </c>
      <c r="D5" s="2">
        <f t="shared" si="0"/>
        <v>45</v>
      </c>
      <c r="E5" s="2"/>
      <c r="F5" s="2"/>
      <c r="G5" s="15">
        <f t="shared" si="1"/>
        <v>5.3941908713692945E-3</v>
      </c>
      <c r="H5" s="2">
        <f t="shared" si="2"/>
        <v>1235</v>
      </c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</row>
    <row r="6" spans="1:28" ht="15.75" customHeight="1" x14ac:dyDescent="0.15">
      <c r="A6" s="3">
        <v>90</v>
      </c>
      <c r="B6" s="3">
        <v>14</v>
      </c>
      <c r="C6" s="3">
        <f t="shared" si="3"/>
        <v>46</v>
      </c>
      <c r="D6" s="2">
        <f t="shared" si="0"/>
        <v>59</v>
      </c>
      <c r="E6" s="2"/>
      <c r="F6" s="2"/>
      <c r="G6" s="15">
        <f t="shared" si="1"/>
        <v>5.8091286307053944E-3</v>
      </c>
      <c r="H6" s="2">
        <f t="shared" si="2"/>
        <v>1260</v>
      </c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  <c r="AA6" s="2"/>
      <c r="AB6" s="2"/>
    </row>
    <row r="7" spans="1:28" ht="15.75" customHeight="1" x14ac:dyDescent="0.15">
      <c r="A7" s="3">
        <v>80</v>
      </c>
      <c r="B7" s="3">
        <v>15</v>
      </c>
      <c r="C7" s="3">
        <f t="shared" si="3"/>
        <v>60</v>
      </c>
      <c r="D7" s="2">
        <f t="shared" si="0"/>
        <v>74</v>
      </c>
      <c r="E7" s="2"/>
      <c r="F7" s="2"/>
      <c r="G7" s="15">
        <f t="shared" si="1"/>
        <v>6.2240663900414933E-3</v>
      </c>
      <c r="H7" s="2">
        <f t="shared" si="2"/>
        <v>1200</v>
      </c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</row>
    <row r="8" spans="1:28" ht="15.75" customHeight="1" x14ac:dyDescent="0.15">
      <c r="A8" s="3">
        <v>75</v>
      </c>
      <c r="B8" s="3">
        <v>16</v>
      </c>
      <c r="C8" s="3">
        <f t="shared" si="3"/>
        <v>75</v>
      </c>
      <c r="D8" s="2">
        <f t="shared" si="0"/>
        <v>90</v>
      </c>
      <c r="E8" s="2"/>
      <c r="F8" s="2"/>
      <c r="G8" s="15">
        <f t="shared" si="1"/>
        <v>6.6390041493775932E-3</v>
      </c>
      <c r="H8" s="2">
        <f t="shared" si="2"/>
        <v>1200</v>
      </c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</row>
    <row r="9" spans="1:28" ht="15.75" customHeight="1" x14ac:dyDescent="0.15">
      <c r="A9" s="3">
        <v>60</v>
      </c>
      <c r="B9" s="3">
        <v>17</v>
      </c>
      <c r="C9" s="3">
        <f t="shared" si="3"/>
        <v>91</v>
      </c>
      <c r="D9" s="2">
        <f t="shared" si="0"/>
        <v>107</v>
      </c>
      <c r="E9" s="2"/>
      <c r="F9" s="2"/>
      <c r="G9" s="15">
        <f t="shared" si="1"/>
        <v>7.053941908713693E-3</v>
      </c>
      <c r="H9" s="2">
        <f t="shared" si="2"/>
        <v>1020</v>
      </c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  <c r="AA9" s="2"/>
      <c r="AB9" s="2"/>
    </row>
    <row r="10" spans="1:28" ht="15.75" customHeight="1" x14ac:dyDescent="0.15">
      <c r="A10" s="3">
        <v>55</v>
      </c>
      <c r="B10" s="3">
        <v>18</v>
      </c>
      <c r="C10" s="3">
        <f t="shared" si="3"/>
        <v>108</v>
      </c>
      <c r="D10" s="2">
        <f t="shared" si="0"/>
        <v>125</v>
      </c>
      <c r="E10" s="2"/>
      <c r="F10" s="2"/>
      <c r="G10" s="15">
        <f t="shared" si="1"/>
        <v>7.4688796680497929E-3</v>
      </c>
      <c r="H10" s="2">
        <f t="shared" si="2"/>
        <v>990</v>
      </c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  <c r="AA10" s="2"/>
      <c r="AB10" s="2"/>
    </row>
    <row r="11" spans="1:28" ht="15.75" customHeight="1" x14ac:dyDescent="0.15">
      <c r="A11" s="3">
        <v>50</v>
      </c>
      <c r="B11" s="3">
        <v>19</v>
      </c>
      <c r="C11" s="3">
        <f t="shared" si="3"/>
        <v>126</v>
      </c>
      <c r="D11" s="2">
        <f t="shared" si="0"/>
        <v>144</v>
      </c>
      <c r="E11" s="2"/>
      <c r="F11" s="2"/>
      <c r="G11" s="15">
        <f t="shared" si="1"/>
        <v>7.8838174273858919E-3</v>
      </c>
      <c r="H11" s="2">
        <f t="shared" si="2"/>
        <v>950</v>
      </c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  <c r="AA11" s="2"/>
      <c r="AB11" s="2"/>
    </row>
    <row r="12" spans="1:28" ht="15.75" customHeight="1" x14ac:dyDescent="0.15">
      <c r="A12" s="3">
        <v>45</v>
      </c>
      <c r="B12" s="3">
        <v>20</v>
      </c>
      <c r="C12" s="3">
        <f t="shared" si="3"/>
        <v>145</v>
      </c>
      <c r="D12" s="2">
        <f t="shared" si="0"/>
        <v>164</v>
      </c>
      <c r="E12" s="2"/>
      <c r="F12" s="2"/>
      <c r="G12" s="15">
        <f t="shared" si="1"/>
        <v>8.2987551867219917E-3</v>
      </c>
      <c r="H12" s="2">
        <f t="shared" si="2"/>
        <v>900</v>
      </c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  <c r="AA12" s="2"/>
      <c r="AB12" s="2"/>
    </row>
    <row r="13" spans="1:28" ht="15.75" customHeight="1" x14ac:dyDescent="0.15">
      <c r="A13" s="3">
        <v>40</v>
      </c>
      <c r="B13" s="3">
        <v>25</v>
      </c>
      <c r="C13" s="3">
        <f t="shared" si="3"/>
        <v>165</v>
      </c>
      <c r="D13" s="2">
        <f t="shared" si="0"/>
        <v>189</v>
      </c>
      <c r="E13" s="2"/>
      <c r="F13" s="2"/>
      <c r="G13" s="15">
        <f t="shared" si="1"/>
        <v>1.0373443983402489E-2</v>
      </c>
      <c r="H13" s="2">
        <f t="shared" si="2"/>
        <v>1000</v>
      </c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  <c r="AB13" s="2"/>
    </row>
    <row r="14" spans="1:28" ht="15.75" customHeight="1" x14ac:dyDescent="0.15">
      <c r="A14" s="3">
        <v>35</v>
      </c>
      <c r="B14" s="3">
        <v>30</v>
      </c>
      <c r="C14" s="3">
        <f t="shared" si="3"/>
        <v>190</v>
      </c>
      <c r="D14" s="2">
        <f t="shared" si="0"/>
        <v>219</v>
      </c>
      <c r="E14" s="2"/>
      <c r="F14" s="2"/>
      <c r="G14" s="15">
        <f t="shared" si="1"/>
        <v>1.2448132780082987E-2</v>
      </c>
      <c r="H14" s="2">
        <f t="shared" si="2"/>
        <v>1050</v>
      </c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  <c r="AB14" s="2"/>
    </row>
    <row r="15" spans="1:28" ht="15.75" customHeight="1" x14ac:dyDescent="0.15">
      <c r="A15" s="3">
        <v>30</v>
      </c>
      <c r="B15" s="3">
        <v>40</v>
      </c>
      <c r="C15" s="3">
        <f t="shared" si="3"/>
        <v>220</v>
      </c>
      <c r="D15" s="2">
        <f t="shared" si="0"/>
        <v>259</v>
      </c>
      <c r="E15" s="2"/>
      <c r="F15" s="2"/>
      <c r="G15" s="15">
        <f t="shared" si="1"/>
        <v>1.6597510373443983E-2</v>
      </c>
      <c r="H15" s="2">
        <f t="shared" si="2"/>
        <v>1200</v>
      </c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</row>
    <row r="16" spans="1:28" ht="15.75" customHeight="1" x14ac:dyDescent="0.15">
      <c r="A16" s="3">
        <v>20</v>
      </c>
      <c r="B16" s="3">
        <v>50</v>
      </c>
      <c r="C16" s="3">
        <f t="shared" si="3"/>
        <v>260</v>
      </c>
      <c r="D16" s="2">
        <f t="shared" si="0"/>
        <v>309</v>
      </c>
      <c r="E16" s="2"/>
      <c r="F16" s="2"/>
      <c r="G16" s="15">
        <f t="shared" si="1"/>
        <v>2.0746887966804978E-2</v>
      </c>
      <c r="H16" s="2">
        <f t="shared" si="2"/>
        <v>1000</v>
      </c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  <c r="AB16" s="2"/>
    </row>
    <row r="17" spans="1:28" ht="15.75" customHeight="1" x14ac:dyDescent="0.15">
      <c r="A17" s="3">
        <v>15</v>
      </c>
      <c r="B17" s="3">
        <v>100</v>
      </c>
      <c r="C17" s="3">
        <f t="shared" si="3"/>
        <v>310</v>
      </c>
      <c r="D17" s="2">
        <f t="shared" si="0"/>
        <v>409</v>
      </c>
      <c r="E17" s="2"/>
      <c r="F17" s="2"/>
      <c r="G17" s="15">
        <f t="shared" si="1"/>
        <v>4.1493775933609957E-2</v>
      </c>
      <c r="H17" s="2">
        <f t="shared" si="2"/>
        <v>1500</v>
      </c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</row>
    <row r="18" spans="1:28" ht="15.75" customHeight="1" x14ac:dyDescent="0.15">
      <c r="A18" s="3">
        <v>12</v>
      </c>
      <c r="B18" s="3">
        <v>200</v>
      </c>
      <c r="C18" s="3">
        <f t="shared" si="3"/>
        <v>410</v>
      </c>
      <c r="D18" s="2">
        <f t="shared" si="0"/>
        <v>609</v>
      </c>
      <c r="E18" s="2"/>
      <c r="F18" s="2"/>
      <c r="G18" s="15">
        <f t="shared" si="1"/>
        <v>8.2987551867219914E-2</v>
      </c>
      <c r="H18" s="2">
        <f t="shared" si="2"/>
        <v>2400</v>
      </c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  <c r="AB18" s="2"/>
    </row>
    <row r="19" spans="1:28" ht="15.75" customHeight="1" x14ac:dyDescent="0.15">
      <c r="A19" s="3">
        <v>10</v>
      </c>
      <c r="B19" s="3">
        <v>500</v>
      </c>
      <c r="C19" s="3">
        <f t="shared" si="3"/>
        <v>610</v>
      </c>
      <c r="D19" s="2">
        <f t="shared" si="0"/>
        <v>1109</v>
      </c>
      <c r="E19" s="2"/>
      <c r="F19" s="2"/>
      <c r="G19" s="15">
        <f t="shared" si="1"/>
        <v>0.2074688796680498</v>
      </c>
      <c r="H19" s="2">
        <f t="shared" si="2"/>
        <v>5000</v>
      </c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  <c r="AB19" s="2"/>
    </row>
    <row r="20" spans="1:28" ht="15.75" customHeight="1" x14ac:dyDescent="0.15">
      <c r="A20" s="3">
        <v>7</v>
      </c>
      <c r="B20" s="3">
        <v>1300</v>
      </c>
      <c r="C20" s="3">
        <f t="shared" si="3"/>
        <v>1110</v>
      </c>
      <c r="D20" s="2">
        <f t="shared" si="0"/>
        <v>2409</v>
      </c>
      <c r="E20" s="2"/>
      <c r="F20" s="2"/>
      <c r="G20" s="15">
        <f t="shared" si="1"/>
        <v>0.53941908713692943</v>
      </c>
      <c r="H20" s="2">
        <f t="shared" si="2"/>
        <v>9100</v>
      </c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  <c r="AB20" s="2"/>
    </row>
    <row r="21" spans="1:28" ht="15.75" customHeight="1" x14ac:dyDescent="0.15">
      <c r="A21" s="2"/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  <c r="AB21" s="2"/>
    </row>
    <row r="22" spans="1:28" ht="15.75" customHeight="1" x14ac:dyDescent="0.15">
      <c r="A22" s="2"/>
      <c r="B22" s="2"/>
      <c r="C22" s="2"/>
      <c r="D22" s="2"/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  <c r="AB22" s="2"/>
    </row>
    <row r="23" spans="1:28" ht="15.75" customHeight="1" x14ac:dyDescent="0.15">
      <c r="A23" s="2"/>
      <c r="B23" s="2"/>
      <c r="C23" s="2"/>
      <c r="D23" s="2"/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  <c r="AB23" s="2"/>
    </row>
    <row r="24" spans="1:28" ht="15.75" customHeight="1" x14ac:dyDescent="0.15">
      <c r="A24" s="2"/>
      <c r="B24" s="2"/>
      <c r="C24" s="2"/>
      <c r="D24" s="2"/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  <c r="AB24" s="2"/>
    </row>
    <row r="25" spans="1:28" ht="15.75" customHeight="1" x14ac:dyDescent="0.15">
      <c r="A25" s="2"/>
      <c r="B25" s="2"/>
      <c r="C25" s="2"/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  <c r="AB25" s="2"/>
    </row>
    <row r="26" spans="1:28" ht="15.75" customHeight="1" x14ac:dyDescent="0.15">
      <c r="A26" s="2"/>
      <c r="B26" s="2"/>
      <c r="C26" s="2"/>
      <c r="D26" s="2"/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  <c r="AB26" s="2"/>
    </row>
    <row r="27" spans="1:28" ht="15.75" customHeight="1" x14ac:dyDescent="0.15">
      <c r="A27" s="2"/>
      <c r="B27" s="2"/>
      <c r="C27" s="2"/>
      <c r="D27" s="2"/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  <c r="AB27" s="2"/>
    </row>
    <row r="28" spans="1:28" ht="15.75" customHeight="1" x14ac:dyDescent="0.1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  <c r="AB28" s="2"/>
    </row>
    <row r="29" spans="1:28" ht="15.75" customHeight="1" x14ac:dyDescent="0.1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  <c r="AB29" s="2"/>
    </row>
    <row r="30" spans="1:28" ht="15.75" customHeight="1" x14ac:dyDescent="0.1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  <c r="AB30" s="2"/>
    </row>
    <row r="31" spans="1:28" ht="15.75" customHeight="1" x14ac:dyDescent="0.1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  <c r="AB31" s="2"/>
    </row>
    <row r="32" spans="1:28" ht="15.75" customHeight="1" x14ac:dyDescent="0.1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  <c r="AB32" s="2"/>
    </row>
    <row r="33" spans="1:28" ht="15.75" customHeight="1" x14ac:dyDescent="0.1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  <c r="AB33" s="2"/>
    </row>
    <row r="34" spans="1:28" ht="15.75" customHeight="1" x14ac:dyDescent="0.1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  <c r="AB34" s="2"/>
    </row>
    <row r="35" spans="1:28" ht="15.75" customHeight="1" x14ac:dyDescent="0.1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  <c r="AB35" s="2"/>
    </row>
    <row r="36" spans="1:28" ht="15.75" customHeight="1" x14ac:dyDescent="0.1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  <c r="AB36" s="2"/>
    </row>
    <row r="37" spans="1:28" ht="15.75" customHeight="1" x14ac:dyDescent="0.1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  <c r="AB37" s="2"/>
    </row>
    <row r="38" spans="1:28" ht="15.75" customHeight="1" x14ac:dyDescent="0.1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  <c r="AB38" s="2"/>
    </row>
    <row r="39" spans="1:28" ht="15.75" customHeight="1" x14ac:dyDescent="0.1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  <c r="AB39" s="2"/>
    </row>
    <row r="40" spans="1:28" ht="15.75" customHeight="1" x14ac:dyDescent="0.1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</row>
    <row r="41" spans="1:28" ht="15.75" customHeight="1" x14ac:dyDescent="0.1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</row>
    <row r="42" spans="1:28" ht="15.75" customHeight="1" x14ac:dyDescent="0.1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</row>
    <row r="43" spans="1:28" ht="15.75" customHeight="1" x14ac:dyDescent="0.1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</row>
    <row r="44" spans="1:28" ht="15.75" customHeight="1" x14ac:dyDescent="0.1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</row>
    <row r="45" spans="1:28" ht="15.75" customHeight="1" x14ac:dyDescent="0.1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</row>
    <row r="46" spans="1:28" ht="15.75" customHeight="1" x14ac:dyDescent="0.15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</row>
    <row r="47" spans="1:28" ht="15.75" customHeight="1" x14ac:dyDescent="0.15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</row>
    <row r="48" spans="1:28" ht="15.75" customHeight="1" x14ac:dyDescent="0.15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</row>
    <row r="49" spans="1:28" ht="15.75" customHeight="1" x14ac:dyDescent="0.1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</row>
    <row r="50" spans="1:28" ht="15.75" customHeight="1" x14ac:dyDescent="0.1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</row>
    <row r="51" spans="1:28" ht="15.75" customHeight="1" x14ac:dyDescent="0.1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</row>
    <row r="52" spans="1:28" ht="15.75" customHeight="1" x14ac:dyDescent="0.1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</row>
    <row r="53" spans="1:28" ht="15.75" customHeight="1" x14ac:dyDescent="0.15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</row>
    <row r="54" spans="1:28" ht="15.75" customHeight="1" x14ac:dyDescent="0.15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</row>
    <row r="55" spans="1:28" ht="15.75" customHeight="1" x14ac:dyDescent="0.1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</row>
    <row r="56" spans="1:28" ht="15.75" customHeight="1" x14ac:dyDescent="0.1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</row>
    <row r="57" spans="1:28" ht="15.75" customHeight="1" x14ac:dyDescent="0.1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</row>
    <row r="58" spans="1:28" ht="15.75" customHeight="1" x14ac:dyDescent="0.15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</row>
    <row r="59" spans="1:28" ht="15.75" customHeight="1" x14ac:dyDescent="0.1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</row>
    <row r="60" spans="1:28" ht="15.75" customHeight="1" x14ac:dyDescent="0.15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</row>
    <row r="61" spans="1:28" ht="15.75" customHeight="1" x14ac:dyDescent="0.15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</row>
    <row r="62" spans="1:28" ht="15.75" customHeight="1" x14ac:dyDescent="0.15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</row>
    <row r="63" spans="1:28" ht="15.75" customHeight="1" x14ac:dyDescent="0.1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</row>
    <row r="64" spans="1:28" ht="15.75" customHeight="1" x14ac:dyDescent="0.15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</row>
    <row r="65" spans="1:28" ht="15.75" customHeight="1" x14ac:dyDescent="0.1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</row>
    <row r="66" spans="1:28" ht="15.75" customHeight="1" x14ac:dyDescent="0.1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</row>
    <row r="67" spans="1:28" ht="15.75" customHeight="1" x14ac:dyDescent="0.1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</row>
    <row r="68" spans="1:28" ht="15.75" customHeight="1" x14ac:dyDescent="0.15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</row>
    <row r="69" spans="1:28" ht="15.75" customHeight="1" x14ac:dyDescent="0.15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</row>
    <row r="70" spans="1:28" ht="15.75" customHeight="1" x14ac:dyDescent="0.1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</row>
    <row r="71" spans="1:28" ht="15.75" customHeight="1" x14ac:dyDescent="0.1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</row>
    <row r="72" spans="1:28" ht="15.75" customHeight="1" x14ac:dyDescent="0.15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</row>
    <row r="73" spans="1:28" ht="13" x14ac:dyDescent="0.1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</row>
    <row r="74" spans="1:28" ht="13" x14ac:dyDescent="0.1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</row>
    <row r="75" spans="1:28" ht="13" x14ac:dyDescent="0.1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</row>
    <row r="76" spans="1:28" ht="13" x14ac:dyDescent="0.15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</row>
    <row r="77" spans="1:28" ht="13" x14ac:dyDescent="0.1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</row>
    <row r="78" spans="1:28" ht="13" x14ac:dyDescent="0.1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</row>
    <row r="79" spans="1:28" ht="13" x14ac:dyDescent="0.15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</row>
    <row r="80" spans="1:28" ht="13" x14ac:dyDescent="0.1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</row>
    <row r="81" spans="1:28" ht="13" x14ac:dyDescent="0.1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</row>
    <row r="82" spans="1:28" ht="13" x14ac:dyDescent="0.15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</row>
    <row r="83" spans="1:28" ht="13" x14ac:dyDescent="0.15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</row>
    <row r="84" spans="1:28" ht="13" x14ac:dyDescent="0.15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  <c r="AB84" s="2"/>
    </row>
    <row r="85" spans="1:28" ht="13" x14ac:dyDescent="0.1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  <c r="AB85" s="2"/>
    </row>
    <row r="86" spans="1:28" ht="13" x14ac:dyDescent="0.15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  <c r="AB86" s="2"/>
    </row>
    <row r="87" spans="1:28" ht="13" x14ac:dyDescent="0.1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  <c r="AB87" s="2"/>
    </row>
    <row r="88" spans="1:28" ht="13" x14ac:dyDescent="0.1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  <c r="AB88" s="2"/>
    </row>
    <row r="89" spans="1:28" ht="13" x14ac:dyDescent="0.15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  <c r="AB89" s="2"/>
    </row>
    <row r="90" spans="1:28" ht="13" x14ac:dyDescent="0.15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  <c r="AB90" s="2"/>
    </row>
    <row r="91" spans="1:28" ht="13" x14ac:dyDescent="0.15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  <c r="AB91" s="2"/>
    </row>
    <row r="92" spans="1:28" ht="13" x14ac:dyDescent="0.1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  <c r="AB92" s="2"/>
    </row>
    <row r="93" spans="1:28" ht="13" x14ac:dyDescent="0.15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  <c r="AB93" s="2"/>
    </row>
    <row r="94" spans="1:28" ht="13" x14ac:dyDescent="0.1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  <c r="AB94" s="2"/>
    </row>
    <row r="95" spans="1:28" ht="13" x14ac:dyDescent="0.1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  <c r="AB95" s="2"/>
    </row>
    <row r="96" spans="1:28" ht="13" x14ac:dyDescent="0.15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  <c r="AB96" s="2"/>
    </row>
    <row r="97" spans="1:28" ht="13" x14ac:dyDescent="0.15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  <c r="AB97" s="2"/>
    </row>
    <row r="98" spans="1:28" ht="13" x14ac:dyDescent="0.15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  <c r="AB98" s="2"/>
    </row>
    <row r="99" spans="1:28" ht="13" x14ac:dyDescent="0.15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  <c r="AB99" s="2"/>
    </row>
    <row r="100" spans="1:28" ht="13" x14ac:dyDescent="0.15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  <c r="AB100" s="2"/>
    </row>
    <row r="101" spans="1:28" ht="13" x14ac:dyDescent="0.1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  <c r="AB101" s="2"/>
    </row>
    <row r="102" spans="1:28" ht="13" x14ac:dyDescent="0.15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  <c r="AB102" s="2"/>
    </row>
    <row r="103" spans="1:28" ht="13" x14ac:dyDescent="0.15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  <c r="AB103" s="2"/>
    </row>
    <row r="104" spans="1:28" ht="13" x14ac:dyDescent="0.15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  <c r="AB104" s="2"/>
    </row>
    <row r="105" spans="1:28" ht="13" x14ac:dyDescent="0.1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  <c r="AB105" s="2"/>
    </row>
    <row r="106" spans="1:28" ht="13" x14ac:dyDescent="0.15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  <c r="AB106" s="2"/>
    </row>
    <row r="107" spans="1:28" ht="13" x14ac:dyDescent="0.15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  <c r="AB107" s="2"/>
    </row>
    <row r="108" spans="1:28" ht="13" x14ac:dyDescent="0.1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  <c r="AB108" s="2"/>
    </row>
    <row r="109" spans="1:28" ht="13" x14ac:dyDescent="0.15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  <c r="AB109" s="2"/>
    </row>
    <row r="110" spans="1:28" ht="13" x14ac:dyDescent="0.15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  <c r="AB110" s="2"/>
    </row>
    <row r="111" spans="1:28" ht="13" x14ac:dyDescent="0.15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  <c r="AB111" s="2"/>
    </row>
    <row r="112" spans="1:28" ht="13" x14ac:dyDescent="0.1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  <c r="AB112" s="2"/>
    </row>
    <row r="113" spans="1:28" ht="13" x14ac:dyDescent="0.15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  <c r="AB113" s="2"/>
    </row>
    <row r="114" spans="1:28" ht="13" x14ac:dyDescent="0.15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  <c r="AB114" s="2"/>
    </row>
    <row r="115" spans="1:28" ht="13" x14ac:dyDescent="0.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  <c r="AB115" s="2"/>
    </row>
    <row r="116" spans="1:28" ht="13" x14ac:dyDescent="0.15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  <c r="AB116" s="2"/>
    </row>
    <row r="117" spans="1:28" ht="13" x14ac:dyDescent="0.15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  <c r="AB117" s="2"/>
    </row>
    <row r="118" spans="1:28" ht="13" x14ac:dyDescent="0.15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  <c r="AB118" s="2"/>
    </row>
    <row r="119" spans="1:28" ht="13" x14ac:dyDescent="0.1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  <c r="AB119" s="2"/>
    </row>
    <row r="120" spans="1:28" ht="13" x14ac:dyDescent="0.15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  <c r="AB120" s="2"/>
    </row>
    <row r="121" spans="1:28" ht="13" x14ac:dyDescent="0.15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  <c r="AB121" s="2"/>
    </row>
    <row r="122" spans="1:28" ht="13" x14ac:dyDescent="0.1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  <c r="AB122" s="2"/>
    </row>
    <row r="123" spans="1:28" ht="13" x14ac:dyDescent="0.15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  <c r="AB123" s="2"/>
    </row>
    <row r="124" spans="1:28" ht="13" x14ac:dyDescent="0.15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  <c r="AB124" s="2"/>
    </row>
    <row r="125" spans="1:28" ht="13" x14ac:dyDescent="0.1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  <c r="AB125" s="2"/>
    </row>
    <row r="126" spans="1:28" ht="13" x14ac:dyDescent="0.1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  <c r="AB126" s="2"/>
    </row>
    <row r="127" spans="1:28" ht="13" x14ac:dyDescent="0.15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  <c r="AB127" s="2"/>
    </row>
    <row r="128" spans="1:28" ht="13" x14ac:dyDescent="0.15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  <c r="AB128" s="2"/>
    </row>
    <row r="129" spans="1:28" ht="13" x14ac:dyDescent="0.1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  <c r="AB129" s="2"/>
    </row>
    <row r="130" spans="1:28" ht="13" x14ac:dyDescent="0.15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  <c r="AB130" s="2"/>
    </row>
    <row r="131" spans="1:28" ht="13" x14ac:dyDescent="0.15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  <c r="AB131" s="2"/>
    </row>
    <row r="132" spans="1:28" ht="13" x14ac:dyDescent="0.15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  <c r="AB132" s="2"/>
    </row>
    <row r="133" spans="1:28" ht="13" x14ac:dyDescent="0.1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  <c r="AB133" s="2"/>
    </row>
    <row r="134" spans="1:28" ht="13" x14ac:dyDescent="0.15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  <c r="AB134" s="2"/>
    </row>
    <row r="135" spans="1:28" ht="13" x14ac:dyDescent="0.1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  <c r="AB135" s="2"/>
    </row>
    <row r="136" spans="1:28" ht="13" x14ac:dyDescent="0.1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  <c r="AB136" s="2"/>
    </row>
    <row r="137" spans="1:28" ht="13" x14ac:dyDescent="0.15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  <c r="AB137" s="2"/>
    </row>
    <row r="138" spans="1:28" ht="13" x14ac:dyDescent="0.15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  <c r="AB138" s="2"/>
    </row>
    <row r="139" spans="1:28" ht="13" x14ac:dyDescent="0.15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  <c r="AB139" s="2"/>
    </row>
    <row r="140" spans="1:28" ht="13" x14ac:dyDescent="0.1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  <c r="AB140" s="2"/>
    </row>
    <row r="141" spans="1:28" ht="13" x14ac:dyDescent="0.15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  <c r="AB141" s="2"/>
    </row>
    <row r="142" spans="1:28" ht="13" x14ac:dyDescent="0.15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  <c r="AB142" s="2"/>
    </row>
    <row r="143" spans="1:28" ht="13" x14ac:dyDescent="0.1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  <c r="AB143" s="2"/>
    </row>
    <row r="144" spans="1:28" ht="13" x14ac:dyDescent="0.15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  <c r="AB144" s="2"/>
    </row>
    <row r="145" spans="1:28" ht="13" x14ac:dyDescent="0.1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  <c r="AB145" s="2"/>
    </row>
    <row r="146" spans="1:28" ht="13" x14ac:dyDescent="0.15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  <c r="AB146" s="2"/>
    </row>
    <row r="147" spans="1:28" ht="13" x14ac:dyDescent="0.1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  <c r="AB147" s="2"/>
    </row>
    <row r="148" spans="1:28" ht="13" x14ac:dyDescent="0.15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  <c r="AB148" s="2"/>
    </row>
    <row r="149" spans="1:28" ht="13" x14ac:dyDescent="0.15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  <c r="AB149" s="2"/>
    </row>
    <row r="150" spans="1:28" ht="13" x14ac:dyDescent="0.1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  <c r="AB150" s="2"/>
    </row>
    <row r="151" spans="1:28" ht="13" x14ac:dyDescent="0.15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  <c r="AB151" s="2"/>
    </row>
    <row r="152" spans="1:28" ht="13" x14ac:dyDescent="0.15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  <c r="AB152" s="2"/>
    </row>
    <row r="153" spans="1:28" ht="13" x14ac:dyDescent="0.15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  <c r="AB153" s="2"/>
    </row>
    <row r="154" spans="1:28" ht="13" x14ac:dyDescent="0.15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  <c r="AB154" s="2"/>
    </row>
    <row r="155" spans="1:28" ht="13" x14ac:dyDescent="0.1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  <c r="AB155" s="2"/>
    </row>
    <row r="156" spans="1:28" ht="13" x14ac:dyDescent="0.15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  <c r="AB156" s="2"/>
    </row>
    <row r="157" spans="1:28" ht="13" x14ac:dyDescent="0.1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  <c r="AB157" s="2"/>
    </row>
    <row r="158" spans="1:28" ht="13" x14ac:dyDescent="0.15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  <c r="AB158" s="2"/>
    </row>
    <row r="159" spans="1:28" ht="13" x14ac:dyDescent="0.15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  <c r="AB159" s="2"/>
    </row>
    <row r="160" spans="1:28" ht="13" x14ac:dyDescent="0.15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  <c r="AB160" s="2"/>
    </row>
    <row r="161" spans="1:28" ht="13" x14ac:dyDescent="0.15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  <c r="AB161" s="2"/>
    </row>
    <row r="162" spans="1:28" ht="13" x14ac:dyDescent="0.15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  <c r="AB162" s="2"/>
    </row>
    <row r="163" spans="1:28" ht="13" x14ac:dyDescent="0.15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  <c r="AB163" s="2"/>
    </row>
    <row r="164" spans="1:28" ht="13" x14ac:dyDescent="0.1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  <c r="AB164" s="2"/>
    </row>
    <row r="165" spans="1:28" ht="13" x14ac:dyDescent="0.1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  <c r="AB165" s="2"/>
    </row>
    <row r="166" spans="1:28" ht="13" x14ac:dyDescent="0.15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  <c r="AB166" s="2"/>
    </row>
    <row r="167" spans="1:28" ht="13" x14ac:dyDescent="0.15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  <c r="AB167" s="2"/>
    </row>
    <row r="168" spans="1:28" ht="13" x14ac:dyDescent="0.15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  <c r="AB168" s="2"/>
    </row>
    <row r="169" spans="1:28" ht="13" x14ac:dyDescent="0.15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  <c r="AB169" s="2"/>
    </row>
    <row r="170" spans="1:28" ht="13" x14ac:dyDescent="0.15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  <c r="AB170" s="2"/>
    </row>
    <row r="171" spans="1:28" ht="13" x14ac:dyDescent="0.1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  <c r="AB171" s="2"/>
    </row>
    <row r="172" spans="1:28" ht="13" x14ac:dyDescent="0.15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  <c r="AB172" s="2"/>
    </row>
    <row r="173" spans="1:28" ht="13" x14ac:dyDescent="0.15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  <c r="AB173" s="2"/>
    </row>
    <row r="174" spans="1:28" ht="13" x14ac:dyDescent="0.15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  <c r="AB174" s="2"/>
    </row>
    <row r="175" spans="1:28" ht="13" x14ac:dyDescent="0.1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  <c r="AB175" s="2"/>
    </row>
    <row r="176" spans="1:28" ht="13" x14ac:dyDescent="0.15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  <c r="AB176" s="2"/>
    </row>
    <row r="177" spans="1:28" ht="13" x14ac:dyDescent="0.15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  <c r="AB177" s="2"/>
    </row>
    <row r="178" spans="1:28" ht="13" x14ac:dyDescent="0.1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  <c r="AB178" s="2"/>
    </row>
    <row r="179" spans="1:28" ht="13" x14ac:dyDescent="0.15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  <c r="AB179" s="2"/>
    </row>
    <row r="180" spans="1:28" ht="13" x14ac:dyDescent="0.15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  <c r="AB180" s="2"/>
    </row>
    <row r="181" spans="1:28" ht="13" x14ac:dyDescent="0.15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  <c r="AB181" s="2"/>
    </row>
    <row r="182" spans="1:28" ht="13" x14ac:dyDescent="0.15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  <c r="AB182" s="2"/>
    </row>
    <row r="183" spans="1:28" ht="13" x14ac:dyDescent="0.15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  <c r="AB183" s="2"/>
    </row>
    <row r="184" spans="1:28" ht="13" x14ac:dyDescent="0.15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  <c r="AB184" s="2"/>
    </row>
    <row r="185" spans="1:28" ht="13" x14ac:dyDescent="0.1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  <c r="AB185" s="2"/>
    </row>
    <row r="186" spans="1:28" ht="13" x14ac:dyDescent="0.15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  <c r="AB186" s="2"/>
    </row>
    <row r="187" spans="1:28" ht="13" x14ac:dyDescent="0.15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  <c r="AB187" s="2"/>
    </row>
    <row r="188" spans="1:28" ht="13" x14ac:dyDescent="0.15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  <c r="AB188" s="2"/>
    </row>
    <row r="189" spans="1:28" ht="13" x14ac:dyDescent="0.1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  <c r="AB189" s="2"/>
    </row>
    <row r="190" spans="1:28" ht="13" x14ac:dyDescent="0.15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  <c r="AB190" s="2"/>
    </row>
    <row r="191" spans="1:28" ht="13" x14ac:dyDescent="0.15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  <c r="AB191" s="2"/>
    </row>
    <row r="192" spans="1:28" ht="13" x14ac:dyDescent="0.1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  <c r="AB192" s="2"/>
    </row>
    <row r="193" spans="1:28" ht="13" x14ac:dyDescent="0.15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  <c r="AB193" s="2"/>
    </row>
    <row r="194" spans="1:28" ht="13" x14ac:dyDescent="0.15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  <c r="AB194" s="2"/>
    </row>
    <row r="195" spans="1:28" ht="13" x14ac:dyDescent="0.1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  <c r="AB195" s="2"/>
    </row>
    <row r="196" spans="1:28" ht="13" x14ac:dyDescent="0.1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  <c r="AB196" s="2"/>
    </row>
    <row r="197" spans="1:28" ht="13" x14ac:dyDescent="0.15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  <c r="AB197" s="2"/>
    </row>
    <row r="198" spans="1:28" ht="13" x14ac:dyDescent="0.15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  <c r="AB198" s="2"/>
    </row>
    <row r="199" spans="1:28" ht="13" x14ac:dyDescent="0.15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  <c r="AB199" s="2"/>
    </row>
    <row r="200" spans="1:28" ht="13" x14ac:dyDescent="0.1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  <c r="AB200" s="2"/>
    </row>
    <row r="201" spans="1:28" ht="13" x14ac:dyDescent="0.15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  <c r="AB201" s="2"/>
    </row>
    <row r="202" spans="1:28" ht="13" x14ac:dyDescent="0.15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2"/>
    </row>
    <row r="203" spans="1:28" ht="13" x14ac:dyDescent="0.1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  <c r="AB203" s="2"/>
    </row>
    <row r="204" spans="1:28" ht="13" x14ac:dyDescent="0.15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  <c r="AB204" s="2"/>
    </row>
    <row r="205" spans="1:28" ht="13" x14ac:dyDescent="0.1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  <c r="AB205" s="2"/>
    </row>
    <row r="206" spans="1:28" ht="13" x14ac:dyDescent="0.15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2"/>
    </row>
    <row r="207" spans="1:28" ht="13" x14ac:dyDescent="0.1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2"/>
    </row>
    <row r="208" spans="1:28" ht="13" x14ac:dyDescent="0.15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  <c r="AB208" s="2"/>
    </row>
    <row r="209" spans="1:28" ht="13" x14ac:dyDescent="0.15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2"/>
    </row>
    <row r="210" spans="1:28" ht="13" x14ac:dyDescent="0.1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2"/>
    </row>
    <row r="211" spans="1:28" ht="13" x14ac:dyDescent="0.15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2"/>
    </row>
    <row r="212" spans="1:28" ht="13" x14ac:dyDescent="0.15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  <c r="AB212" s="2"/>
    </row>
    <row r="213" spans="1:28" ht="13" x14ac:dyDescent="0.15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2"/>
    </row>
    <row r="214" spans="1:28" ht="13" x14ac:dyDescent="0.1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  <c r="AB214" s="2"/>
    </row>
    <row r="215" spans="1:28" ht="13" x14ac:dyDescent="0.15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2"/>
    </row>
    <row r="216" spans="1:28" ht="13" x14ac:dyDescent="0.15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2"/>
    </row>
    <row r="217" spans="1:28" ht="13" x14ac:dyDescent="0.15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2"/>
    </row>
    <row r="218" spans="1:28" ht="13" x14ac:dyDescent="0.1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  <c r="AB218" s="2"/>
    </row>
    <row r="219" spans="1:28" ht="13" x14ac:dyDescent="0.15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  <c r="AB219" s="2"/>
    </row>
    <row r="220" spans="1:28" ht="13" x14ac:dyDescent="0.15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  <c r="AB220" s="2"/>
    </row>
    <row r="221" spans="1:28" ht="13" x14ac:dyDescent="0.1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  <c r="AB221" s="2"/>
    </row>
    <row r="222" spans="1:28" ht="13" x14ac:dyDescent="0.15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  <c r="AB222" s="2"/>
    </row>
    <row r="223" spans="1:28" ht="13" x14ac:dyDescent="0.15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2"/>
    </row>
    <row r="224" spans="1:28" ht="13" x14ac:dyDescent="0.15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2"/>
    </row>
    <row r="225" spans="1:28" ht="13" x14ac:dyDescent="0.1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  <c r="AB225" s="2"/>
    </row>
    <row r="226" spans="1:28" ht="13" x14ac:dyDescent="0.15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  <c r="AB226" s="2"/>
    </row>
    <row r="227" spans="1:28" ht="13" x14ac:dyDescent="0.15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2"/>
    </row>
    <row r="228" spans="1:28" ht="13" x14ac:dyDescent="0.1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2"/>
    </row>
    <row r="229" spans="1:28" ht="13" x14ac:dyDescent="0.15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2"/>
    </row>
    <row r="230" spans="1:28" ht="13" x14ac:dyDescent="0.15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2"/>
    </row>
    <row r="231" spans="1:28" ht="13" x14ac:dyDescent="0.15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  <c r="AB231" s="2"/>
    </row>
    <row r="232" spans="1:28" ht="13" x14ac:dyDescent="0.15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  <c r="AB232" s="2"/>
    </row>
    <row r="233" spans="1:28" ht="13" x14ac:dyDescent="0.15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  <c r="AB233" s="2"/>
    </row>
    <row r="234" spans="1:28" ht="13" x14ac:dyDescent="0.15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  <c r="AB234" s="2"/>
    </row>
    <row r="235" spans="1:28" ht="13" x14ac:dyDescent="0.1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  <c r="AB235" s="2"/>
    </row>
    <row r="236" spans="1:28" ht="13" x14ac:dyDescent="0.15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  <c r="AB236" s="2"/>
    </row>
    <row r="237" spans="1:28" ht="13" x14ac:dyDescent="0.15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  <c r="AB237" s="2"/>
    </row>
    <row r="238" spans="1:28" ht="13" x14ac:dyDescent="0.15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  <c r="AB238" s="2"/>
    </row>
    <row r="239" spans="1:28" ht="13" x14ac:dyDescent="0.15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  <c r="AB239" s="2"/>
    </row>
    <row r="240" spans="1:28" ht="13" x14ac:dyDescent="0.15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  <c r="AB240" s="2"/>
    </row>
    <row r="241" spans="1:28" ht="13" x14ac:dyDescent="0.15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  <c r="AB241" s="2"/>
    </row>
    <row r="242" spans="1:28" ht="13" x14ac:dyDescent="0.1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  <c r="AB242" s="2"/>
    </row>
    <row r="243" spans="1:28" ht="13" x14ac:dyDescent="0.15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  <c r="AB243" s="2"/>
    </row>
    <row r="244" spans="1:28" ht="13" x14ac:dyDescent="0.15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  <c r="AB244" s="2"/>
    </row>
    <row r="245" spans="1:28" ht="13" x14ac:dyDescent="0.15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  <c r="AB245" s="2"/>
    </row>
    <row r="246" spans="1:28" ht="13" x14ac:dyDescent="0.1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  <c r="AB246" s="2"/>
    </row>
    <row r="247" spans="1:28" ht="13" x14ac:dyDescent="0.15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  <c r="AB247" s="2"/>
    </row>
    <row r="248" spans="1:28" ht="13" x14ac:dyDescent="0.15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  <c r="AB248" s="2"/>
    </row>
    <row r="249" spans="1:28" ht="13" x14ac:dyDescent="0.1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  <c r="AB249" s="2"/>
    </row>
    <row r="250" spans="1:28" ht="13" x14ac:dyDescent="0.15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  <c r="AB250" s="2"/>
    </row>
    <row r="251" spans="1:28" ht="13" x14ac:dyDescent="0.15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  <c r="AB251" s="2"/>
    </row>
    <row r="252" spans="1:28" ht="13" x14ac:dyDescent="0.15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  <c r="AB252" s="2"/>
    </row>
    <row r="253" spans="1:28" ht="13" x14ac:dyDescent="0.1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  <c r="AB253" s="2"/>
    </row>
    <row r="254" spans="1:28" ht="13" x14ac:dyDescent="0.15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  <c r="AB254" s="2"/>
    </row>
    <row r="255" spans="1:28" ht="13" x14ac:dyDescent="0.15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  <c r="AB255" s="2"/>
    </row>
    <row r="256" spans="1:28" ht="13" x14ac:dyDescent="0.15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  <c r="AB256" s="2"/>
    </row>
    <row r="257" spans="1:28" ht="13" x14ac:dyDescent="0.15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  <c r="AB257" s="2"/>
    </row>
    <row r="258" spans="1:28" ht="13" x14ac:dyDescent="0.15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  <c r="AB258" s="2"/>
    </row>
    <row r="259" spans="1:28" ht="13" x14ac:dyDescent="0.15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  <c r="AB259" s="2"/>
    </row>
    <row r="260" spans="1:28" ht="13" x14ac:dyDescent="0.1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  <c r="AB260" s="2"/>
    </row>
    <row r="261" spans="1:28" ht="13" x14ac:dyDescent="0.15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  <c r="AB261" s="2"/>
    </row>
    <row r="262" spans="1:28" ht="13" x14ac:dyDescent="0.15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  <c r="AB262" s="2"/>
    </row>
    <row r="263" spans="1:28" ht="13" x14ac:dyDescent="0.1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  <c r="AB263" s="2"/>
    </row>
    <row r="264" spans="1:28" ht="13" x14ac:dyDescent="0.15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  <c r="AB264" s="2"/>
    </row>
    <row r="265" spans="1:28" ht="13" x14ac:dyDescent="0.15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  <c r="AB265" s="2"/>
    </row>
    <row r="266" spans="1:28" ht="13" x14ac:dyDescent="0.15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  <c r="AB266" s="2"/>
    </row>
    <row r="267" spans="1:28" ht="13" x14ac:dyDescent="0.15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  <c r="AB267" s="2"/>
    </row>
    <row r="268" spans="1:28" ht="13" x14ac:dyDescent="0.1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  <c r="AB268" s="2"/>
    </row>
    <row r="269" spans="1:28" ht="13" x14ac:dyDescent="0.15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  <c r="AB269" s="2"/>
    </row>
    <row r="270" spans="1:28" ht="13" x14ac:dyDescent="0.1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  <c r="AB270" s="2"/>
    </row>
    <row r="271" spans="1:28" ht="13" x14ac:dyDescent="0.15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  <c r="AB271" s="2"/>
    </row>
    <row r="272" spans="1:28" ht="13" x14ac:dyDescent="0.15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  <c r="AB272" s="2"/>
    </row>
    <row r="273" spans="1:28" ht="13" x14ac:dyDescent="0.15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  <c r="AB273" s="2"/>
    </row>
    <row r="274" spans="1:28" ht="13" x14ac:dyDescent="0.15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  <c r="AB274" s="2"/>
    </row>
    <row r="275" spans="1:28" ht="13" x14ac:dyDescent="0.1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  <c r="AB275" s="2"/>
    </row>
    <row r="276" spans="1:28" ht="13" x14ac:dyDescent="0.15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  <c r="AB276" s="2"/>
    </row>
    <row r="277" spans="1:28" ht="13" x14ac:dyDescent="0.1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  <c r="AB277" s="2"/>
    </row>
    <row r="278" spans="1:28" ht="13" x14ac:dyDescent="0.15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  <c r="AB278" s="2"/>
    </row>
    <row r="279" spans="1:28" ht="13" x14ac:dyDescent="0.15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  <c r="AB279" s="2"/>
    </row>
    <row r="280" spans="1:28" ht="13" x14ac:dyDescent="0.15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  <c r="AB280" s="2"/>
    </row>
    <row r="281" spans="1:28" ht="13" x14ac:dyDescent="0.15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  <c r="AB281" s="2"/>
    </row>
    <row r="282" spans="1:28" ht="13" x14ac:dyDescent="0.1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  <c r="AB282" s="2"/>
    </row>
    <row r="283" spans="1:28" ht="13" x14ac:dyDescent="0.15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  <c r="AB283" s="2"/>
    </row>
    <row r="284" spans="1:28" ht="13" x14ac:dyDescent="0.15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  <c r="AB284" s="2"/>
    </row>
    <row r="285" spans="1:28" ht="13" x14ac:dyDescent="0.1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  <c r="AB285" s="2"/>
    </row>
    <row r="286" spans="1:28" ht="13" x14ac:dyDescent="0.15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  <c r="AB286" s="2"/>
    </row>
    <row r="287" spans="1:28" ht="13" x14ac:dyDescent="0.15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  <c r="AB287" s="2"/>
    </row>
    <row r="288" spans="1:28" ht="13" x14ac:dyDescent="0.15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  <c r="AB288" s="2"/>
    </row>
    <row r="289" spans="1:28" ht="13" x14ac:dyDescent="0.1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  <c r="AB289" s="2"/>
    </row>
    <row r="290" spans="1:28" ht="13" x14ac:dyDescent="0.15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  <c r="AB290" s="2"/>
    </row>
    <row r="291" spans="1:28" ht="13" x14ac:dyDescent="0.15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  <c r="AB291" s="2"/>
    </row>
    <row r="292" spans="1:28" ht="13" x14ac:dyDescent="0.1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  <c r="AB292" s="2"/>
    </row>
    <row r="293" spans="1:28" ht="13" x14ac:dyDescent="0.15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  <c r="AB293" s="2"/>
    </row>
    <row r="294" spans="1:28" ht="13" x14ac:dyDescent="0.15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  <c r="AB294" s="2"/>
    </row>
    <row r="295" spans="1:28" ht="13" x14ac:dyDescent="0.15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  <c r="AB295" s="2"/>
    </row>
    <row r="296" spans="1:28" ht="13" x14ac:dyDescent="0.15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  <c r="AB296" s="2"/>
    </row>
    <row r="297" spans="1:28" ht="13" x14ac:dyDescent="0.15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  <c r="AB297" s="2"/>
    </row>
    <row r="298" spans="1:28" ht="13" x14ac:dyDescent="0.15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  <c r="AB298" s="2"/>
    </row>
    <row r="299" spans="1:28" ht="13" x14ac:dyDescent="0.1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  <c r="AB299" s="2"/>
    </row>
    <row r="300" spans="1:28" ht="13" x14ac:dyDescent="0.15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  <c r="AB300" s="2"/>
    </row>
    <row r="301" spans="1:28" ht="13" x14ac:dyDescent="0.15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  <c r="AB301" s="2"/>
    </row>
    <row r="302" spans="1:28" ht="13" x14ac:dyDescent="0.15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  <c r="AB302" s="2"/>
    </row>
    <row r="303" spans="1:28" ht="13" x14ac:dyDescent="0.15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  <c r="AB303" s="2"/>
    </row>
    <row r="304" spans="1:28" ht="13" x14ac:dyDescent="0.15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  <c r="AB304" s="2"/>
    </row>
    <row r="305" spans="1:28" ht="13" x14ac:dyDescent="0.15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  <c r="AB305" s="2"/>
    </row>
    <row r="306" spans="1:28" ht="13" x14ac:dyDescent="0.1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  <c r="AB306" s="2"/>
    </row>
    <row r="307" spans="1:28" ht="13" x14ac:dyDescent="0.15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  <c r="AB307" s="2"/>
    </row>
    <row r="308" spans="1:28" ht="13" x14ac:dyDescent="0.15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  <c r="AB308" s="2"/>
    </row>
    <row r="309" spans="1:28" ht="13" x14ac:dyDescent="0.15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  <c r="AB309" s="2"/>
    </row>
    <row r="310" spans="1:28" ht="13" x14ac:dyDescent="0.1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  <c r="AB310" s="2"/>
    </row>
    <row r="311" spans="1:28" ht="13" x14ac:dyDescent="0.15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  <c r="AB311" s="2"/>
    </row>
    <row r="312" spans="1:28" ht="13" x14ac:dyDescent="0.15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  <c r="AB312" s="2"/>
    </row>
    <row r="313" spans="1:28" ht="13" x14ac:dyDescent="0.1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  <c r="AB313" s="2"/>
    </row>
    <row r="314" spans="1:28" ht="13" x14ac:dyDescent="0.15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  <c r="AB314" s="2"/>
    </row>
    <row r="315" spans="1:28" ht="13" x14ac:dyDescent="0.15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  <c r="AB315" s="2"/>
    </row>
    <row r="316" spans="1:28" ht="13" x14ac:dyDescent="0.15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  <c r="AB316" s="2"/>
    </row>
    <row r="317" spans="1:28" ht="13" x14ac:dyDescent="0.1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  <c r="AB317" s="2"/>
    </row>
    <row r="318" spans="1:28" ht="13" x14ac:dyDescent="0.15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  <c r="AB318" s="2"/>
    </row>
    <row r="319" spans="1:28" ht="13" x14ac:dyDescent="0.15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  <c r="AB319" s="2"/>
    </row>
    <row r="320" spans="1:28" ht="13" x14ac:dyDescent="0.1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  <c r="AB320" s="2"/>
    </row>
    <row r="321" spans="1:28" ht="13" x14ac:dyDescent="0.15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  <c r="AB321" s="2"/>
    </row>
    <row r="322" spans="1:28" ht="13" x14ac:dyDescent="0.15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  <c r="AB322" s="2"/>
    </row>
    <row r="323" spans="1:28" ht="13" x14ac:dyDescent="0.15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  <c r="AB323" s="2"/>
    </row>
    <row r="324" spans="1:28" ht="13" x14ac:dyDescent="0.1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  <c r="AB324" s="2"/>
    </row>
    <row r="325" spans="1:28" ht="13" x14ac:dyDescent="0.15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  <c r="AB325" s="2"/>
    </row>
    <row r="326" spans="1:28" ht="13" x14ac:dyDescent="0.15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  <c r="AB326" s="2"/>
    </row>
    <row r="327" spans="1:28" ht="13" x14ac:dyDescent="0.1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  <c r="AB327" s="2"/>
    </row>
    <row r="328" spans="1:28" ht="13" x14ac:dyDescent="0.15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  <c r="AB328" s="2"/>
    </row>
    <row r="329" spans="1:28" ht="13" x14ac:dyDescent="0.15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  <c r="AB329" s="2"/>
    </row>
    <row r="330" spans="1:28" ht="13" x14ac:dyDescent="0.15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  <c r="AB330" s="2"/>
    </row>
    <row r="331" spans="1:28" ht="13" x14ac:dyDescent="0.1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  <c r="AB331" s="2"/>
    </row>
    <row r="332" spans="1:28" ht="13" x14ac:dyDescent="0.15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  <c r="AB332" s="2"/>
    </row>
    <row r="333" spans="1:28" ht="13" x14ac:dyDescent="0.15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  <c r="AB333" s="2"/>
    </row>
    <row r="334" spans="1:28" ht="13" x14ac:dyDescent="0.1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  <c r="AB334" s="2"/>
    </row>
    <row r="335" spans="1:28" ht="13" x14ac:dyDescent="0.15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  <c r="AB335" s="2"/>
    </row>
    <row r="336" spans="1:28" ht="13" x14ac:dyDescent="0.15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  <c r="AB336" s="2"/>
    </row>
    <row r="337" spans="1:28" ht="13" x14ac:dyDescent="0.15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  <c r="AB337" s="2"/>
    </row>
    <row r="338" spans="1:28" ht="13" x14ac:dyDescent="0.1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  <c r="AB338" s="2"/>
    </row>
    <row r="339" spans="1:28" ht="13" x14ac:dyDescent="0.15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  <c r="AB339" s="2"/>
    </row>
    <row r="340" spans="1:28" ht="13" x14ac:dyDescent="0.15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  <c r="AB340" s="2"/>
    </row>
    <row r="341" spans="1:28" ht="13" x14ac:dyDescent="0.1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  <c r="AB341" s="2"/>
    </row>
    <row r="342" spans="1:28" ht="13" x14ac:dyDescent="0.15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  <c r="AB342" s="2"/>
    </row>
    <row r="343" spans="1:28" ht="13" x14ac:dyDescent="0.15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  <c r="AB343" s="2"/>
    </row>
    <row r="344" spans="1:28" ht="13" x14ac:dyDescent="0.15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  <c r="AB344" s="2"/>
    </row>
    <row r="345" spans="1:28" ht="13" x14ac:dyDescent="0.1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  <c r="AB345" s="2"/>
    </row>
    <row r="346" spans="1:28" ht="13" x14ac:dyDescent="0.15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  <c r="AB346" s="2"/>
    </row>
    <row r="347" spans="1:28" ht="13" x14ac:dyDescent="0.15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  <c r="AB347" s="2"/>
    </row>
    <row r="348" spans="1:28" ht="13" x14ac:dyDescent="0.15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  <c r="AB348" s="2"/>
    </row>
    <row r="349" spans="1:28" ht="13" x14ac:dyDescent="0.1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  <c r="AB349" s="2"/>
    </row>
    <row r="350" spans="1:28" ht="13" x14ac:dyDescent="0.15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  <c r="AB350" s="2"/>
    </row>
    <row r="351" spans="1:28" ht="13" x14ac:dyDescent="0.15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  <c r="AB351" s="2"/>
    </row>
    <row r="352" spans="1:28" ht="13" x14ac:dyDescent="0.1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  <c r="AB352" s="2"/>
    </row>
    <row r="353" spans="1:28" ht="13" x14ac:dyDescent="0.15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  <c r="AB353" s="2"/>
    </row>
    <row r="354" spans="1:28" ht="13" x14ac:dyDescent="0.15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  <c r="AB354" s="2"/>
    </row>
    <row r="355" spans="1:28" ht="13" x14ac:dyDescent="0.15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  <c r="AB355" s="2"/>
    </row>
    <row r="356" spans="1:28" ht="13" x14ac:dyDescent="0.1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  <c r="AB356" s="2"/>
    </row>
    <row r="357" spans="1:28" ht="13" x14ac:dyDescent="0.15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  <c r="AB357" s="2"/>
    </row>
    <row r="358" spans="1:28" ht="13" x14ac:dyDescent="0.15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  <c r="AB358" s="2"/>
    </row>
    <row r="359" spans="1:28" ht="13" x14ac:dyDescent="0.1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  <c r="AB359" s="2"/>
    </row>
    <row r="360" spans="1:28" ht="13" x14ac:dyDescent="0.15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  <c r="AB360" s="2"/>
    </row>
    <row r="361" spans="1:28" ht="13" x14ac:dyDescent="0.15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  <c r="AB361" s="2"/>
    </row>
    <row r="362" spans="1:28" ht="13" x14ac:dyDescent="0.15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  <c r="AB362" s="2"/>
    </row>
    <row r="363" spans="1:28" ht="13" x14ac:dyDescent="0.15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  <c r="AB363" s="2"/>
    </row>
    <row r="364" spans="1:28" ht="13" x14ac:dyDescent="0.1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  <c r="AB364" s="2"/>
    </row>
    <row r="365" spans="1:28" ht="13" x14ac:dyDescent="0.15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  <c r="AB365" s="2"/>
    </row>
    <row r="366" spans="1:28" ht="13" x14ac:dyDescent="0.15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  <c r="AB366" s="2"/>
    </row>
    <row r="367" spans="1:28" ht="13" x14ac:dyDescent="0.1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  <c r="AB367" s="2"/>
    </row>
    <row r="368" spans="1:28" ht="13" x14ac:dyDescent="0.15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  <c r="AB368" s="2"/>
    </row>
    <row r="369" spans="1:28" ht="13" x14ac:dyDescent="0.15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  <c r="AB369" s="2"/>
    </row>
    <row r="370" spans="1:28" ht="13" x14ac:dyDescent="0.15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  <c r="AB370" s="2"/>
    </row>
    <row r="371" spans="1:28" ht="13" x14ac:dyDescent="0.15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  <c r="AB371" s="2"/>
    </row>
    <row r="372" spans="1:28" ht="13" x14ac:dyDescent="0.1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  <c r="AB372" s="2"/>
    </row>
    <row r="373" spans="1:28" ht="13" x14ac:dyDescent="0.15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  <c r="AB373" s="2"/>
    </row>
    <row r="374" spans="1:28" ht="13" x14ac:dyDescent="0.15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  <c r="AB374" s="2"/>
    </row>
    <row r="375" spans="1:28" ht="13" x14ac:dyDescent="0.1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  <c r="AB375" s="2"/>
    </row>
    <row r="376" spans="1:28" ht="13" x14ac:dyDescent="0.15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  <c r="AB376" s="2"/>
    </row>
    <row r="377" spans="1:28" ht="13" x14ac:dyDescent="0.15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  <c r="AB377" s="2"/>
    </row>
    <row r="378" spans="1:28" ht="13" x14ac:dyDescent="0.15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  <c r="AB378" s="2"/>
    </row>
    <row r="379" spans="1:28" ht="13" x14ac:dyDescent="0.15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  <c r="AB379" s="2"/>
    </row>
    <row r="380" spans="1:28" ht="13" x14ac:dyDescent="0.15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  <c r="AB380" s="2"/>
    </row>
    <row r="381" spans="1:28" ht="13" x14ac:dyDescent="0.15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  <c r="AB381" s="2"/>
    </row>
    <row r="382" spans="1:28" ht="13" x14ac:dyDescent="0.15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  <c r="AB382" s="2"/>
    </row>
    <row r="383" spans="1:28" ht="13" x14ac:dyDescent="0.1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  <c r="AB383" s="2"/>
    </row>
    <row r="384" spans="1:28" ht="13" x14ac:dyDescent="0.15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  <c r="AB384" s="2"/>
    </row>
    <row r="385" spans="1:28" ht="13" x14ac:dyDescent="0.1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  <c r="AB385" s="2"/>
    </row>
    <row r="386" spans="1:28" ht="13" x14ac:dyDescent="0.1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  <c r="AB386" s="2"/>
    </row>
    <row r="387" spans="1:28" ht="13" x14ac:dyDescent="0.15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  <c r="AB387" s="2"/>
    </row>
    <row r="388" spans="1:28" ht="13" x14ac:dyDescent="0.15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  <c r="AB388" s="2"/>
    </row>
    <row r="389" spans="1:28" ht="13" x14ac:dyDescent="0.15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  <c r="AB389" s="2"/>
    </row>
    <row r="390" spans="1:28" ht="13" x14ac:dyDescent="0.15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  <c r="AB390" s="2"/>
    </row>
    <row r="391" spans="1:28" ht="13" x14ac:dyDescent="0.15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  <c r="AB391" s="2"/>
    </row>
    <row r="392" spans="1:28" ht="13" x14ac:dyDescent="0.15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  <c r="AB392" s="2"/>
    </row>
    <row r="393" spans="1:28" ht="13" x14ac:dyDescent="0.1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  <c r="AB393" s="2"/>
    </row>
    <row r="394" spans="1:28" ht="13" x14ac:dyDescent="0.15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  <c r="AB394" s="2"/>
    </row>
    <row r="395" spans="1:28" ht="13" x14ac:dyDescent="0.1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  <c r="AB395" s="2"/>
    </row>
    <row r="396" spans="1:28" ht="13" x14ac:dyDescent="0.15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  <c r="AB396" s="2"/>
    </row>
    <row r="397" spans="1:28" ht="13" x14ac:dyDescent="0.15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  <c r="AB397" s="2"/>
    </row>
    <row r="398" spans="1:28" ht="13" x14ac:dyDescent="0.15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  <c r="AB398" s="2"/>
    </row>
    <row r="399" spans="1:28" ht="13" x14ac:dyDescent="0.15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  <c r="AB399" s="2"/>
    </row>
    <row r="400" spans="1:28" ht="13" x14ac:dyDescent="0.15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  <c r="AB400" s="2"/>
    </row>
    <row r="401" spans="1:28" ht="13" x14ac:dyDescent="0.15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  <c r="AB401" s="2"/>
    </row>
    <row r="402" spans="1:28" ht="13" x14ac:dyDescent="0.1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  <c r="AB402" s="2"/>
    </row>
    <row r="403" spans="1:28" ht="13" x14ac:dyDescent="0.15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  <c r="AB403" s="2"/>
    </row>
    <row r="404" spans="1:28" ht="13" x14ac:dyDescent="0.15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  <c r="AB404" s="2"/>
    </row>
    <row r="405" spans="1:28" ht="13" x14ac:dyDescent="0.1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  <c r="AB405" s="2"/>
    </row>
    <row r="406" spans="1:28" ht="13" x14ac:dyDescent="0.15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  <c r="AB406" s="2"/>
    </row>
    <row r="407" spans="1:28" ht="13" x14ac:dyDescent="0.15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  <c r="AB407" s="2"/>
    </row>
    <row r="408" spans="1:28" ht="13" x14ac:dyDescent="0.15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  <c r="AB408" s="2"/>
    </row>
    <row r="409" spans="1:28" ht="13" x14ac:dyDescent="0.15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  <c r="AB409" s="2"/>
    </row>
    <row r="410" spans="1:28" ht="13" x14ac:dyDescent="0.1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  <c r="AB410" s="2"/>
    </row>
    <row r="411" spans="1:28" ht="13" x14ac:dyDescent="0.15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  <c r="AB411" s="2"/>
    </row>
    <row r="412" spans="1:28" ht="13" x14ac:dyDescent="0.15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  <c r="AB412" s="2"/>
    </row>
    <row r="413" spans="1:28" ht="13" x14ac:dyDescent="0.15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  <c r="AB413" s="2"/>
    </row>
    <row r="414" spans="1:28" ht="13" x14ac:dyDescent="0.15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  <c r="AB414" s="2"/>
    </row>
    <row r="415" spans="1:28" ht="13" x14ac:dyDescent="0.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  <c r="AB415" s="2"/>
    </row>
    <row r="416" spans="1:28" ht="13" x14ac:dyDescent="0.15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  <c r="AB416" s="2"/>
    </row>
    <row r="417" spans="1:28" ht="13" x14ac:dyDescent="0.1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  <c r="AB417" s="2"/>
    </row>
    <row r="418" spans="1:28" ht="13" x14ac:dyDescent="0.15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  <c r="AB418" s="2"/>
    </row>
    <row r="419" spans="1:28" ht="13" x14ac:dyDescent="0.15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  <c r="AB419" s="2"/>
    </row>
    <row r="420" spans="1:28" ht="13" x14ac:dyDescent="0.15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  <c r="AB420" s="2"/>
    </row>
    <row r="421" spans="1:28" ht="13" x14ac:dyDescent="0.15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</row>
    <row r="422" spans="1:28" ht="13" x14ac:dyDescent="0.15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</row>
    <row r="423" spans="1:28" ht="13" x14ac:dyDescent="0.1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</row>
    <row r="424" spans="1:28" ht="13" x14ac:dyDescent="0.15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</row>
    <row r="425" spans="1:28" ht="13" x14ac:dyDescent="0.1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</row>
    <row r="426" spans="1:28" ht="13" x14ac:dyDescent="0.15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</row>
    <row r="427" spans="1:28" ht="13" x14ac:dyDescent="0.15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</row>
    <row r="428" spans="1:28" ht="13" x14ac:dyDescent="0.15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</row>
    <row r="429" spans="1:28" ht="13" x14ac:dyDescent="0.15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</row>
    <row r="430" spans="1:28" ht="13" x14ac:dyDescent="0.15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</row>
    <row r="431" spans="1:28" ht="13" x14ac:dyDescent="0.1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</row>
    <row r="432" spans="1:28" ht="13" x14ac:dyDescent="0.15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</row>
    <row r="433" spans="1:28" ht="13" x14ac:dyDescent="0.15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</row>
    <row r="434" spans="1:28" ht="13" x14ac:dyDescent="0.15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</row>
    <row r="435" spans="1:28" ht="13" x14ac:dyDescent="0.1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</row>
    <row r="436" spans="1:28" ht="13" x14ac:dyDescent="0.15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</row>
    <row r="437" spans="1:28" ht="13" x14ac:dyDescent="0.15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</row>
    <row r="438" spans="1:28" ht="13" x14ac:dyDescent="0.15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</row>
    <row r="439" spans="1:28" ht="13" x14ac:dyDescent="0.1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</row>
    <row r="440" spans="1:28" ht="13" x14ac:dyDescent="0.15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</row>
    <row r="441" spans="1:28" ht="13" x14ac:dyDescent="0.15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</row>
    <row r="442" spans="1:28" ht="13" x14ac:dyDescent="0.15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</row>
    <row r="443" spans="1:28" ht="13" x14ac:dyDescent="0.15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</row>
    <row r="444" spans="1:28" ht="13" x14ac:dyDescent="0.15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</row>
    <row r="445" spans="1:28" ht="13" x14ac:dyDescent="0.1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</row>
    <row r="446" spans="1:28" ht="13" x14ac:dyDescent="0.1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</row>
    <row r="447" spans="1:28" ht="13" x14ac:dyDescent="0.15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</row>
    <row r="448" spans="1:28" ht="13" x14ac:dyDescent="0.15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</row>
    <row r="449" spans="1:28" ht="13" x14ac:dyDescent="0.15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</row>
    <row r="450" spans="1:28" ht="13" x14ac:dyDescent="0.15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</row>
    <row r="451" spans="1:28" ht="13" x14ac:dyDescent="0.15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</row>
    <row r="452" spans="1:28" ht="13" x14ac:dyDescent="0.15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</row>
    <row r="453" spans="1:28" ht="13" x14ac:dyDescent="0.1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</row>
    <row r="454" spans="1:28" ht="13" x14ac:dyDescent="0.15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</row>
    <row r="455" spans="1:28" ht="13" x14ac:dyDescent="0.1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</row>
    <row r="456" spans="1:28" ht="13" x14ac:dyDescent="0.15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</row>
    <row r="457" spans="1:28" ht="13" x14ac:dyDescent="0.15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</row>
    <row r="458" spans="1:28" ht="13" x14ac:dyDescent="0.15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</row>
    <row r="459" spans="1:28" ht="13" x14ac:dyDescent="0.15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</row>
    <row r="460" spans="1:28" ht="13" x14ac:dyDescent="0.1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</row>
    <row r="461" spans="1:28" ht="13" x14ac:dyDescent="0.15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</row>
    <row r="462" spans="1:28" ht="13" x14ac:dyDescent="0.15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</row>
    <row r="463" spans="1:28" ht="13" x14ac:dyDescent="0.15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</row>
    <row r="464" spans="1:28" ht="13" x14ac:dyDescent="0.15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</row>
    <row r="465" spans="1:28" ht="13" x14ac:dyDescent="0.1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</row>
    <row r="466" spans="1:28" ht="13" x14ac:dyDescent="0.15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</row>
    <row r="467" spans="1:28" ht="13" x14ac:dyDescent="0.15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</row>
    <row r="468" spans="1:28" ht="13" x14ac:dyDescent="0.15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</row>
    <row r="469" spans="1:28" ht="13" x14ac:dyDescent="0.15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</row>
    <row r="470" spans="1:28" ht="13" x14ac:dyDescent="0.15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</row>
    <row r="471" spans="1:28" ht="13" x14ac:dyDescent="0.15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</row>
    <row r="472" spans="1:28" ht="13" x14ac:dyDescent="0.15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</row>
    <row r="473" spans="1:28" ht="13" x14ac:dyDescent="0.15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</row>
    <row r="474" spans="1:28" ht="13" x14ac:dyDescent="0.15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</row>
    <row r="475" spans="1:28" ht="13" x14ac:dyDescent="0.1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</row>
    <row r="476" spans="1:28" ht="13" x14ac:dyDescent="0.15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</row>
    <row r="477" spans="1:28" ht="13" x14ac:dyDescent="0.15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</row>
    <row r="478" spans="1:28" ht="13" x14ac:dyDescent="0.15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</row>
    <row r="479" spans="1:28" ht="13" x14ac:dyDescent="0.15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</row>
    <row r="480" spans="1:28" ht="13" x14ac:dyDescent="0.15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</row>
    <row r="481" spans="1:28" ht="13" x14ac:dyDescent="0.15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</row>
    <row r="482" spans="1:28" ht="13" x14ac:dyDescent="0.15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</row>
    <row r="483" spans="1:28" ht="13" x14ac:dyDescent="0.15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</row>
    <row r="484" spans="1:28" ht="13" x14ac:dyDescent="0.15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</row>
    <row r="485" spans="1:28" ht="13" x14ac:dyDescent="0.1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</row>
    <row r="486" spans="1:28" ht="13" x14ac:dyDescent="0.15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</row>
    <row r="487" spans="1:28" ht="13" x14ac:dyDescent="0.15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</row>
    <row r="488" spans="1:28" ht="13" x14ac:dyDescent="0.15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</row>
    <row r="489" spans="1:28" ht="13" x14ac:dyDescent="0.15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</row>
    <row r="490" spans="1:28" ht="13" x14ac:dyDescent="0.15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</row>
    <row r="491" spans="1:28" ht="13" x14ac:dyDescent="0.15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</row>
    <row r="492" spans="1:28" ht="13" x14ac:dyDescent="0.15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</row>
    <row r="493" spans="1:28" ht="13" x14ac:dyDescent="0.15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</row>
    <row r="494" spans="1:28" ht="13" x14ac:dyDescent="0.15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</row>
    <row r="495" spans="1:28" ht="13" x14ac:dyDescent="0.1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</row>
    <row r="496" spans="1:28" ht="13" x14ac:dyDescent="0.15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</row>
    <row r="497" spans="1:28" ht="13" x14ac:dyDescent="0.15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</row>
    <row r="498" spans="1:28" ht="13" x14ac:dyDescent="0.15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</row>
    <row r="499" spans="1:28" ht="13" x14ac:dyDescent="0.15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</row>
    <row r="500" spans="1:28" ht="13" x14ac:dyDescent="0.15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</row>
    <row r="501" spans="1:28" ht="13" x14ac:dyDescent="0.15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</row>
    <row r="502" spans="1:28" ht="13" x14ac:dyDescent="0.15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</row>
    <row r="503" spans="1:28" ht="13" x14ac:dyDescent="0.15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</row>
    <row r="504" spans="1:28" ht="13" x14ac:dyDescent="0.15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</row>
    <row r="505" spans="1:28" ht="13" x14ac:dyDescent="0.1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</row>
    <row r="506" spans="1:28" ht="13" x14ac:dyDescent="0.15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</row>
    <row r="507" spans="1:28" ht="13" x14ac:dyDescent="0.15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</row>
    <row r="508" spans="1:28" ht="13" x14ac:dyDescent="0.15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</row>
    <row r="509" spans="1:28" ht="13" x14ac:dyDescent="0.15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</row>
    <row r="510" spans="1:28" ht="13" x14ac:dyDescent="0.15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</row>
    <row r="511" spans="1:28" ht="13" x14ac:dyDescent="0.15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</row>
    <row r="512" spans="1:28" ht="13" x14ac:dyDescent="0.15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</row>
    <row r="513" spans="1:28" ht="13" x14ac:dyDescent="0.15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</row>
    <row r="514" spans="1:28" ht="13" x14ac:dyDescent="0.15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</row>
    <row r="515" spans="1:28" ht="13" x14ac:dyDescent="0.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</row>
    <row r="516" spans="1:28" ht="13" x14ac:dyDescent="0.15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</row>
    <row r="517" spans="1:28" ht="13" x14ac:dyDescent="0.15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</row>
    <row r="518" spans="1:28" ht="13" x14ac:dyDescent="0.15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</row>
    <row r="519" spans="1:28" ht="13" x14ac:dyDescent="0.15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</row>
    <row r="520" spans="1:28" ht="13" x14ac:dyDescent="0.15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</row>
    <row r="521" spans="1:28" ht="13" x14ac:dyDescent="0.15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</row>
    <row r="522" spans="1:28" ht="13" x14ac:dyDescent="0.15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</row>
    <row r="523" spans="1:28" ht="13" x14ac:dyDescent="0.15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</row>
    <row r="524" spans="1:28" ht="13" x14ac:dyDescent="0.15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</row>
    <row r="525" spans="1:28" ht="13" x14ac:dyDescent="0.1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</row>
    <row r="526" spans="1:28" ht="13" x14ac:dyDescent="0.15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</row>
    <row r="527" spans="1:28" ht="13" x14ac:dyDescent="0.15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</row>
    <row r="528" spans="1:28" ht="13" x14ac:dyDescent="0.15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</row>
    <row r="529" spans="1:28" ht="13" x14ac:dyDescent="0.15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</row>
    <row r="530" spans="1:28" ht="13" x14ac:dyDescent="0.15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</row>
    <row r="531" spans="1:28" ht="13" x14ac:dyDescent="0.15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</row>
    <row r="532" spans="1:28" ht="13" x14ac:dyDescent="0.15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</row>
    <row r="533" spans="1:28" ht="13" x14ac:dyDescent="0.15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</row>
    <row r="534" spans="1:28" ht="13" x14ac:dyDescent="0.15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</row>
    <row r="535" spans="1:28" ht="13" x14ac:dyDescent="0.1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</row>
    <row r="536" spans="1:28" ht="13" x14ac:dyDescent="0.15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</row>
    <row r="537" spans="1:28" ht="13" x14ac:dyDescent="0.15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</row>
    <row r="538" spans="1:28" ht="13" x14ac:dyDescent="0.15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</row>
    <row r="539" spans="1:28" ht="13" x14ac:dyDescent="0.15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</row>
    <row r="540" spans="1:28" ht="13" x14ac:dyDescent="0.15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</row>
    <row r="541" spans="1:28" ht="13" x14ac:dyDescent="0.15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</row>
    <row r="542" spans="1:28" ht="13" x14ac:dyDescent="0.15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</row>
    <row r="543" spans="1:28" ht="13" x14ac:dyDescent="0.15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</row>
    <row r="544" spans="1:28" ht="13" x14ac:dyDescent="0.15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</row>
    <row r="545" spans="1:28" ht="13" x14ac:dyDescent="0.1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</row>
    <row r="546" spans="1:28" ht="13" x14ac:dyDescent="0.15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</row>
    <row r="547" spans="1:28" ht="13" x14ac:dyDescent="0.15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</row>
    <row r="548" spans="1:28" ht="13" x14ac:dyDescent="0.15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</row>
    <row r="549" spans="1:28" ht="13" x14ac:dyDescent="0.15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</row>
    <row r="550" spans="1:28" ht="13" x14ac:dyDescent="0.15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</row>
    <row r="551" spans="1:28" ht="13" x14ac:dyDescent="0.15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</row>
    <row r="552" spans="1:28" ht="13" x14ac:dyDescent="0.15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</row>
    <row r="553" spans="1:28" ht="13" x14ac:dyDescent="0.15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</row>
    <row r="554" spans="1:28" ht="13" x14ac:dyDescent="0.15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</row>
    <row r="555" spans="1:28" ht="13" x14ac:dyDescent="0.1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</row>
    <row r="556" spans="1:28" ht="13" x14ac:dyDescent="0.15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</row>
    <row r="557" spans="1:28" ht="13" x14ac:dyDescent="0.15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</row>
    <row r="558" spans="1:28" ht="13" x14ac:dyDescent="0.15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</row>
    <row r="559" spans="1:28" ht="13" x14ac:dyDescent="0.15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</row>
    <row r="560" spans="1:28" ht="13" x14ac:dyDescent="0.15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</row>
    <row r="561" spans="1:28" ht="13" x14ac:dyDescent="0.15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</row>
    <row r="562" spans="1:28" ht="13" x14ac:dyDescent="0.15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</row>
    <row r="563" spans="1:28" ht="13" x14ac:dyDescent="0.15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</row>
    <row r="564" spans="1:28" ht="13" x14ac:dyDescent="0.15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</row>
    <row r="565" spans="1:28" ht="13" x14ac:dyDescent="0.1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</row>
    <row r="566" spans="1:28" ht="13" x14ac:dyDescent="0.15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</row>
    <row r="567" spans="1:28" ht="13" x14ac:dyDescent="0.15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</row>
    <row r="568" spans="1:28" ht="13" x14ac:dyDescent="0.15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</row>
    <row r="569" spans="1:28" ht="13" x14ac:dyDescent="0.15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</row>
    <row r="570" spans="1:28" ht="13" x14ac:dyDescent="0.15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</row>
    <row r="571" spans="1:28" ht="13" x14ac:dyDescent="0.15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</row>
    <row r="572" spans="1:28" ht="13" x14ac:dyDescent="0.15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</row>
    <row r="573" spans="1:28" ht="13" x14ac:dyDescent="0.15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</row>
    <row r="574" spans="1:28" ht="13" x14ac:dyDescent="0.15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</row>
    <row r="575" spans="1:28" ht="13" x14ac:dyDescent="0.1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</row>
    <row r="576" spans="1:28" ht="13" x14ac:dyDescent="0.15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</row>
    <row r="577" spans="1:28" ht="13" x14ac:dyDescent="0.15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</row>
    <row r="578" spans="1:28" ht="13" x14ac:dyDescent="0.15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</row>
    <row r="579" spans="1:28" ht="13" x14ac:dyDescent="0.15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</row>
    <row r="580" spans="1:28" ht="13" x14ac:dyDescent="0.15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</row>
    <row r="581" spans="1:28" ht="13" x14ac:dyDescent="0.15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</row>
    <row r="582" spans="1:28" ht="13" x14ac:dyDescent="0.15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</row>
    <row r="583" spans="1:28" ht="13" x14ac:dyDescent="0.15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</row>
    <row r="584" spans="1:28" ht="13" x14ac:dyDescent="0.15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</row>
    <row r="585" spans="1:28" ht="13" x14ac:dyDescent="0.1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</row>
    <row r="586" spans="1:28" ht="13" x14ac:dyDescent="0.15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</row>
    <row r="587" spans="1:28" ht="13" x14ac:dyDescent="0.15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</row>
    <row r="588" spans="1:28" ht="13" x14ac:dyDescent="0.15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</row>
    <row r="589" spans="1:28" ht="13" x14ac:dyDescent="0.15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</row>
    <row r="590" spans="1:28" ht="13" x14ac:dyDescent="0.15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</row>
    <row r="591" spans="1:28" ht="13" x14ac:dyDescent="0.15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</row>
    <row r="592" spans="1:28" ht="13" x14ac:dyDescent="0.15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</row>
    <row r="593" spans="1:28" ht="13" x14ac:dyDescent="0.15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</row>
    <row r="594" spans="1:28" ht="13" x14ac:dyDescent="0.15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</row>
    <row r="595" spans="1:28" ht="13" x14ac:dyDescent="0.1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</row>
    <row r="596" spans="1:28" ht="13" x14ac:dyDescent="0.15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</row>
    <row r="597" spans="1:28" ht="13" x14ac:dyDescent="0.15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</row>
    <row r="598" spans="1:28" ht="13" x14ac:dyDescent="0.15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</row>
    <row r="599" spans="1:28" ht="13" x14ac:dyDescent="0.15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</row>
    <row r="600" spans="1:28" ht="13" x14ac:dyDescent="0.15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</row>
    <row r="601" spans="1:28" ht="13" x14ac:dyDescent="0.15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</row>
    <row r="602" spans="1:28" ht="13" x14ac:dyDescent="0.15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</row>
    <row r="603" spans="1:28" ht="13" x14ac:dyDescent="0.15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</row>
    <row r="604" spans="1:28" ht="13" x14ac:dyDescent="0.15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</row>
    <row r="605" spans="1:28" ht="13" x14ac:dyDescent="0.1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</row>
    <row r="606" spans="1:28" ht="13" x14ac:dyDescent="0.15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</row>
    <row r="607" spans="1:28" ht="13" x14ac:dyDescent="0.15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</row>
    <row r="608" spans="1:28" ht="13" x14ac:dyDescent="0.15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</row>
    <row r="609" spans="1:28" ht="13" x14ac:dyDescent="0.15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</row>
    <row r="610" spans="1:28" ht="13" x14ac:dyDescent="0.15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</row>
    <row r="611" spans="1:28" ht="13" x14ac:dyDescent="0.15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</row>
    <row r="612" spans="1:28" ht="13" x14ac:dyDescent="0.15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</row>
    <row r="613" spans="1:28" ht="13" x14ac:dyDescent="0.15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</row>
    <row r="614" spans="1:28" ht="13" x14ac:dyDescent="0.15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</row>
    <row r="615" spans="1:28" ht="13" x14ac:dyDescent="0.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</row>
    <row r="616" spans="1:28" ht="13" x14ac:dyDescent="0.15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</row>
    <row r="617" spans="1:28" ht="13" x14ac:dyDescent="0.15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</row>
    <row r="618" spans="1:28" ht="13" x14ac:dyDescent="0.15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</row>
    <row r="619" spans="1:28" ht="13" x14ac:dyDescent="0.15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</row>
    <row r="620" spans="1:28" ht="13" x14ac:dyDescent="0.15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</row>
    <row r="621" spans="1:28" ht="13" x14ac:dyDescent="0.15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</row>
    <row r="622" spans="1:28" ht="13" x14ac:dyDescent="0.15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</row>
    <row r="623" spans="1:28" ht="13" x14ac:dyDescent="0.15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</row>
    <row r="624" spans="1:28" ht="13" x14ac:dyDescent="0.15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</row>
    <row r="625" spans="1:28" ht="13" x14ac:dyDescent="0.1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</row>
    <row r="626" spans="1:28" ht="13" x14ac:dyDescent="0.15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</row>
    <row r="627" spans="1:28" ht="13" x14ac:dyDescent="0.15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</row>
    <row r="628" spans="1:28" ht="13" x14ac:dyDescent="0.15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</row>
    <row r="629" spans="1:28" ht="13" x14ac:dyDescent="0.15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</row>
    <row r="630" spans="1:28" ht="13" x14ac:dyDescent="0.15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</row>
    <row r="631" spans="1:28" ht="13" x14ac:dyDescent="0.15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</row>
    <row r="632" spans="1:28" ht="13" x14ac:dyDescent="0.15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</row>
    <row r="633" spans="1:28" ht="13" x14ac:dyDescent="0.15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</row>
    <row r="634" spans="1:28" ht="13" x14ac:dyDescent="0.15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</row>
    <row r="635" spans="1:28" ht="13" x14ac:dyDescent="0.1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</row>
    <row r="636" spans="1:28" ht="13" x14ac:dyDescent="0.15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</row>
    <row r="637" spans="1:28" ht="13" x14ac:dyDescent="0.15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</row>
    <row r="638" spans="1:28" ht="13" x14ac:dyDescent="0.15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</row>
    <row r="639" spans="1:28" ht="13" x14ac:dyDescent="0.15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</row>
    <row r="640" spans="1:28" ht="13" x14ac:dyDescent="0.15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</row>
    <row r="641" spans="1:28" ht="13" x14ac:dyDescent="0.15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</row>
    <row r="642" spans="1:28" ht="13" x14ac:dyDescent="0.15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</row>
    <row r="643" spans="1:28" ht="13" x14ac:dyDescent="0.15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</row>
    <row r="644" spans="1:28" ht="13" x14ac:dyDescent="0.15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</row>
    <row r="645" spans="1:28" ht="13" x14ac:dyDescent="0.1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</row>
    <row r="646" spans="1:28" ht="13" x14ac:dyDescent="0.15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</row>
    <row r="647" spans="1:28" ht="13" x14ac:dyDescent="0.15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</row>
    <row r="648" spans="1:28" ht="13" x14ac:dyDescent="0.15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</row>
    <row r="649" spans="1:28" ht="13" x14ac:dyDescent="0.15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</row>
    <row r="650" spans="1:28" ht="13" x14ac:dyDescent="0.15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</row>
    <row r="651" spans="1:28" ht="13" x14ac:dyDescent="0.15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</row>
    <row r="652" spans="1:28" ht="13" x14ac:dyDescent="0.15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</row>
    <row r="653" spans="1:28" ht="13" x14ac:dyDescent="0.15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</row>
    <row r="654" spans="1:28" ht="13" x14ac:dyDescent="0.15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</row>
    <row r="655" spans="1:28" ht="13" x14ac:dyDescent="0.1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</row>
    <row r="656" spans="1:28" ht="13" x14ac:dyDescent="0.15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</row>
    <row r="657" spans="1:28" ht="13" x14ac:dyDescent="0.15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</row>
    <row r="658" spans="1:28" ht="13" x14ac:dyDescent="0.15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</row>
    <row r="659" spans="1:28" ht="13" x14ac:dyDescent="0.15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</row>
    <row r="660" spans="1:28" ht="13" x14ac:dyDescent="0.15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</row>
    <row r="661" spans="1:28" ht="13" x14ac:dyDescent="0.15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</row>
    <row r="662" spans="1:28" ht="13" x14ac:dyDescent="0.15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</row>
    <row r="663" spans="1:28" ht="13" x14ac:dyDescent="0.15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</row>
    <row r="664" spans="1:28" ht="13" x14ac:dyDescent="0.15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</row>
    <row r="665" spans="1:28" ht="13" x14ac:dyDescent="0.1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</row>
    <row r="666" spans="1:28" ht="13" x14ac:dyDescent="0.15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</row>
    <row r="667" spans="1:28" ht="13" x14ac:dyDescent="0.15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</row>
    <row r="668" spans="1:28" ht="13" x14ac:dyDescent="0.15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</row>
    <row r="669" spans="1:28" ht="13" x14ac:dyDescent="0.15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</row>
    <row r="670" spans="1:28" ht="13" x14ac:dyDescent="0.15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</row>
    <row r="671" spans="1:28" ht="13" x14ac:dyDescent="0.15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</row>
    <row r="672" spans="1:28" ht="13" x14ac:dyDescent="0.15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</row>
    <row r="673" spans="1:28" ht="13" x14ac:dyDescent="0.15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</row>
    <row r="674" spans="1:28" ht="13" x14ac:dyDescent="0.15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</row>
    <row r="675" spans="1:28" ht="13" x14ac:dyDescent="0.1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</row>
    <row r="676" spans="1:28" ht="13" x14ac:dyDescent="0.15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</row>
    <row r="677" spans="1:28" ht="13" x14ac:dyDescent="0.15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</row>
    <row r="678" spans="1:28" ht="13" x14ac:dyDescent="0.15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</row>
    <row r="679" spans="1:28" ht="13" x14ac:dyDescent="0.15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</row>
    <row r="680" spans="1:28" ht="13" x14ac:dyDescent="0.15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</row>
    <row r="681" spans="1:28" ht="13" x14ac:dyDescent="0.15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</row>
    <row r="682" spans="1:28" ht="13" x14ac:dyDescent="0.15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</row>
    <row r="683" spans="1:28" ht="13" x14ac:dyDescent="0.15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</row>
    <row r="684" spans="1:28" ht="13" x14ac:dyDescent="0.15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</row>
    <row r="685" spans="1:28" ht="13" x14ac:dyDescent="0.1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</row>
    <row r="686" spans="1:28" ht="13" x14ac:dyDescent="0.15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</row>
    <row r="687" spans="1:28" ht="13" x14ac:dyDescent="0.15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</row>
    <row r="688" spans="1:28" ht="13" x14ac:dyDescent="0.15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</row>
    <row r="689" spans="1:28" ht="13" x14ac:dyDescent="0.15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</row>
    <row r="690" spans="1:28" ht="13" x14ac:dyDescent="0.15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</row>
    <row r="691" spans="1:28" ht="13" x14ac:dyDescent="0.15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</row>
    <row r="692" spans="1:28" ht="13" x14ac:dyDescent="0.15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</row>
    <row r="693" spans="1:28" ht="13" x14ac:dyDescent="0.15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</row>
    <row r="694" spans="1:28" ht="13" x14ac:dyDescent="0.15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</row>
    <row r="695" spans="1:28" ht="13" x14ac:dyDescent="0.1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</row>
    <row r="696" spans="1:28" ht="13" x14ac:dyDescent="0.15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</row>
    <row r="697" spans="1:28" ht="13" x14ac:dyDescent="0.15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</row>
    <row r="698" spans="1:28" ht="13" x14ac:dyDescent="0.15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</row>
    <row r="699" spans="1:28" ht="13" x14ac:dyDescent="0.15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</row>
    <row r="700" spans="1:28" ht="13" x14ac:dyDescent="0.15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</row>
    <row r="701" spans="1:28" ht="13" x14ac:dyDescent="0.15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</row>
    <row r="702" spans="1:28" ht="13" x14ac:dyDescent="0.15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</row>
    <row r="703" spans="1:28" ht="13" x14ac:dyDescent="0.15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</row>
    <row r="704" spans="1:28" ht="13" x14ac:dyDescent="0.15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</row>
    <row r="705" spans="1:28" ht="13" x14ac:dyDescent="0.1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</row>
    <row r="706" spans="1:28" ht="13" x14ac:dyDescent="0.15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</row>
    <row r="707" spans="1:28" ht="13" x14ac:dyDescent="0.15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</row>
    <row r="708" spans="1:28" ht="13" x14ac:dyDescent="0.15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</row>
    <row r="709" spans="1:28" ht="13" x14ac:dyDescent="0.15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</row>
    <row r="710" spans="1:28" ht="13" x14ac:dyDescent="0.15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</row>
    <row r="711" spans="1:28" ht="13" x14ac:dyDescent="0.15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</row>
    <row r="712" spans="1:28" ht="13" x14ac:dyDescent="0.15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</row>
    <row r="713" spans="1:28" ht="13" x14ac:dyDescent="0.15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</row>
    <row r="714" spans="1:28" ht="13" x14ac:dyDescent="0.15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</row>
    <row r="715" spans="1:28" ht="13" x14ac:dyDescent="0.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</row>
    <row r="716" spans="1:28" ht="13" x14ac:dyDescent="0.15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</row>
    <row r="717" spans="1:28" ht="13" x14ac:dyDescent="0.15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</row>
    <row r="718" spans="1:28" ht="13" x14ac:dyDescent="0.15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</row>
    <row r="719" spans="1:28" ht="13" x14ac:dyDescent="0.15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</row>
    <row r="720" spans="1:28" ht="13" x14ac:dyDescent="0.15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</row>
    <row r="721" spans="1:28" ht="13" x14ac:dyDescent="0.15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</row>
    <row r="722" spans="1:28" ht="13" x14ac:dyDescent="0.15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</row>
    <row r="723" spans="1:28" ht="13" x14ac:dyDescent="0.15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</row>
    <row r="724" spans="1:28" ht="13" x14ac:dyDescent="0.15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</row>
    <row r="725" spans="1:28" ht="13" x14ac:dyDescent="0.1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</row>
    <row r="726" spans="1:28" ht="13" x14ac:dyDescent="0.15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</row>
    <row r="727" spans="1:28" ht="13" x14ac:dyDescent="0.15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</row>
    <row r="728" spans="1:28" ht="13" x14ac:dyDescent="0.15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</row>
    <row r="729" spans="1:28" ht="13" x14ac:dyDescent="0.15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</row>
    <row r="730" spans="1:28" ht="13" x14ac:dyDescent="0.15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</row>
    <row r="731" spans="1:28" ht="13" x14ac:dyDescent="0.15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</row>
    <row r="732" spans="1:28" ht="13" x14ac:dyDescent="0.15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</row>
    <row r="733" spans="1:28" ht="13" x14ac:dyDescent="0.15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</row>
    <row r="734" spans="1:28" ht="13" x14ac:dyDescent="0.15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</row>
    <row r="735" spans="1:28" ht="13" x14ac:dyDescent="0.1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</row>
    <row r="736" spans="1:28" ht="13" x14ac:dyDescent="0.15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</row>
    <row r="737" spans="1:28" ht="13" x14ac:dyDescent="0.15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</row>
    <row r="738" spans="1:28" ht="13" x14ac:dyDescent="0.15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</row>
    <row r="739" spans="1:28" ht="13" x14ac:dyDescent="0.15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</row>
    <row r="740" spans="1:28" ht="13" x14ac:dyDescent="0.15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</row>
    <row r="741" spans="1:28" ht="13" x14ac:dyDescent="0.15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</row>
    <row r="742" spans="1:28" ht="13" x14ac:dyDescent="0.15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</row>
    <row r="743" spans="1:28" ht="13" x14ac:dyDescent="0.15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</row>
    <row r="744" spans="1:28" ht="13" x14ac:dyDescent="0.15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</row>
    <row r="745" spans="1:28" ht="13" x14ac:dyDescent="0.1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</row>
    <row r="746" spans="1:28" ht="13" x14ac:dyDescent="0.15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</row>
    <row r="747" spans="1:28" ht="13" x14ac:dyDescent="0.15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</row>
    <row r="748" spans="1:28" ht="13" x14ac:dyDescent="0.15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</row>
    <row r="749" spans="1:28" ht="13" x14ac:dyDescent="0.15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</row>
    <row r="750" spans="1:28" ht="13" x14ac:dyDescent="0.15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</row>
    <row r="751" spans="1:28" ht="13" x14ac:dyDescent="0.15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</row>
    <row r="752" spans="1:28" ht="13" x14ac:dyDescent="0.15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</row>
    <row r="753" spans="1:28" ht="13" x14ac:dyDescent="0.15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</row>
    <row r="754" spans="1:28" ht="13" x14ac:dyDescent="0.15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</row>
    <row r="755" spans="1:28" ht="13" x14ac:dyDescent="0.1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</row>
    <row r="756" spans="1:28" ht="13" x14ac:dyDescent="0.15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</row>
    <row r="757" spans="1:28" ht="13" x14ac:dyDescent="0.15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</row>
    <row r="758" spans="1:28" ht="13" x14ac:dyDescent="0.15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</row>
    <row r="759" spans="1:28" ht="13" x14ac:dyDescent="0.15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</row>
    <row r="760" spans="1:28" ht="13" x14ac:dyDescent="0.15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</row>
    <row r="761" spans="1:28" ht="13" x14ac:dyDescent="0.15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</row>
    <row r="762" spans="1:28" ht="13" x14ac:dyDescent="0.15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</row>
    <row r="763" spans="1:28" ht="13" x14ac:dyDescent="0.15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</row>
    <row r="764" spans="1:28" ht="13" x14ac:dyDescent="0.15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</row>
    <row r="765" spans="1:28" ht="13" x14ac:dyDescent="0.1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</row>
    <row r="766" spans="1:28" ht="13" x14ac:dyDescent="0.15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</row>
    <row r="767" spans="1:28" ht="13" x14ac:dyDescent="0.15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</row>
    <row r="768" spans="1:28" ht="13" x14ac:dyDescent="0.15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</row>
    <row r="769" spans="1:28" ht="13" x14ac:dyDescent="0.15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</row>
    <row r="770" spans="1:28" ht="13" x14ac:dyDescent="0.15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</row>
    <row r="771" spans="1:28" ht="13" x14ac:dyDescent="0.15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</row>
    <row r="772" spans="1:28" ht="13" x14ac:dyDescent="0.15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</row>
    <row r="773" spans="1:28" ht="13" x14ac:dyDescent="0.15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</row>
    <row r="774" spans="1:28" ht="13" x14ac:dyDescent="0.15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</row>
    <row r="775" spans="1:28" ht="13" x14ac:dyDescent="0.1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</row>
    <row r="776" spans="1:28" ht="13" x14ac:dyDescent="0.15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</row>
    <row r="777" spans="1:28" ht="13" x14ac:dyDescent="0.15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</row>
    <row r="778" spans="1:28" ht="13" x14ac:dyDescent="0.15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</row>
    <row r="779" spans="1:28" ht="13" x14ac:dyDescent="0.15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</row>
    <row r="780" spans="1:28" ht="13" x14ac:dyDescent="0.15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</row>
    <row r="781" spans="1:28" ht="13" x14ac:dyDescent="0.15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</row>
    <row r="782" spans="1:28" ht="13" x14ac:dyDescent="0.15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</row>
    <row r="783" spans="1:28" ht="13" x14ac:dyDescent="0.15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</row>
    <row r="784" spans="1:28" ht="13" x14ac:dyDescent="0.15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</row>
    <row r="785" spans="1:28" ht="13" x14ac:dyDescent="0.1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</row>
    <row r="786" spans="1:28" ht="13" x14ac:dyDescent="0.15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</row>
    <row r="787" spans="1:28" ht="13" x14ac:dyDescent="0.15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</row>
    <row r="788" spans="1:28" ht="13" x14ac:dyDescent="0.15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</row>
    <row r="789" spans="1:28" ht="13" x14ac:dyDescent="0.15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</row>
    <row r="790" spans="1:28" ht="13" x14ac:dyDescent="0.15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</row>
    <row r="791" spans="1:28" ht="13" x14ac:dyDescent="0.15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</row>
    <row r="792" spans="1:28" ht="13" x14ac:dyDescent="0.15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</row>
    <row r="793" spans="1:28" ht="13" x14ac:dyDescent="0.15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</row>
    <row r="794" spans="1:28" ht="13" x14ac:dyDescent="0.15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</row>
    <row r="795" spans="1:28" ht="13" x14ac:dyDescent="0.1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</row>
    <row r="796" spans="1:28" ht="13" x14ac:dyDescent="0.15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</row>
    <row r="797" spans="1:28" ht="13" x14ac:dyDescent="0.15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</row>
    <row r="798" spans="1:28" ht="13" x14ac:dyDescent="0.15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</row>
    <row r="799" spans="1:28" ht="13" x14ac:dyDescent="0.15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</row>
    <row r="800" spans="1:28" ht="13" x14ac:dyDescent="0.15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</row>
    <row r="801" spans="1:28" ht="13" x14ac:dyDescent="0.15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</row>
    <row r="802" spans="1:28" ht="13" x14ac:dyDescent="0.15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</row>
    <row r="803" spans="1:28" ht="13" x14ac:dyDescent="0.15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</row>
    <row r="804" spans="1:28" ht="13" x14ac:dyDescent="0.15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</row>
    <row r="805" spans="1:28" ht="13" x14ac:dyDescent="0.1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</row>
    <row r="806" spans="1:28" ht="13" x14ac:dyDescent="0.15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</row>
    <row r="807" spans="1:28" ht="13" x14ac:dyDescent="0.15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</row>
    <row r="808" spans="1:28" ht="13" x14ac:dyDescent="0.15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</row>
    <row r="809" spans="1:28" ht="13" x14ac:dyDescent="0.15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</row>
    <row r="810" spans="1:28" ht="13" x14ac:dyDescent="0.15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</row>
    <row r="811" spans="1:28" ht="13" x14ac:dyDescent="0.15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</row>
    <row r="812" spans="1:28" ht="13" x14ac:dyDescent="0.15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</row>
    <row r="813" spans="1:28" ht="13" x14ac:dyDescent="0.15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</row>
    <row r="814" spans="1:28" ht="13" x14ac:dyDescent="0.15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</row>
    <row r="815" spans="1:28" ht="13" x14ac:dyDescent="0.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</row>
    <row r="816" spans="1:28" ht="13" x14ac:dyDescent="0.15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</row>
    <row r="817" spans="1:28" ht="13" x14ac:dyDescent="0.15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</row>
    <row r="818" spans="1:28" ht="13" x14ac:dyDescent="0.15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</row>
    <row r="819" spans="1:28" ht="13" x14ac:dyDescent="0.15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</row>
    <row r="820" spans="1:28" ht="13" x14ac:dyDescent="0.15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</row>
    <row r="821" spans="1:28" ht="13" x14ac:dyDescent="0.15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</row>
    <row r="822" spans="1:28" ht="13" x14ac:dyDescent="0.15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</row>
    <row r="823" spans="1:28" ht="13" x14ac:dyDescent="0.15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</row>
    <row r="824" spans="1:28" ht="13" x14ac:dyDescent="0.15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</row>
    <row r="825" spans="1:28" ht="13" x14ac:dyDescent="0.1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</row>
    <row r="826" spans="1:28" ht="13" x14ac:dyDescent="0.15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</row>
    <row r="827" spans="1:28" ht="13" x14ac:dyDescent="0.15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</row>
    <row r="828" spans="1:28" ht="13" x14ac:dyDescent="0.15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</row>
    <row r="829" spans="1:28" ht="13" x14ac:dyDescent="0.15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</row>
    <row r="830" spans="1:28" ht="13" x14ac:dyDescent="0.15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</row>
    <row r="831" spans="1:28" ht="13" x14ac:dyDescent="0.15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</row>
    <row r="832" spans="1:28" ht="13" x14ac:dyDescent="0.15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</row>
    <row r="833" spans="1:28" ht="13" x14ac:dyDescent="0.15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</row>
    <row r="834" spans="1:28" ht="13" x14ac:dyDescent="0.15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</row>
    <row r="835" spans="1:28" ht="13" x14ac:dyDescent="0.1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  <c r="AB835" s="2"/>
    </row>
    <row r="836" spans="1:28" ht="13" x14ac:dyDescent="0.15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  <c r="AB836" s="2"/>
    </row>
    <row r="837" spans="1:28" ht="13" x14ac:dyDescent="0.15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  <c r="AB837" s="2"/>
    </row>
    <row r="838" spans="1:28" ht="13" x14ac:dyDescent="0.15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  <c r="AB838" s="2"/>
    </row>
    <row r="839" spans="1:28" ht="13" x14ac:dyDescent="0.15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  <c r="AB839" s="2"/>
    </row>
    <row r="840" spans="1:28" ht="13" x14ac:dyDescent="0.15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  <c r="AB840" s="2"/>
    </row>
    <row r="841" spans="1:28" ht="13" x14ac:dyDescent="0.15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  <c r="AB841" s="2"/>
    </row>
    <row r="842" spans="1:28" ht="13" x14ac:dyDescent="0.15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  <c r="AB842" s="2"/>
    </row>
    <row r="843" spans="1:28" ht="13" x14ac:dyDescent="0.15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  <c r="AB843" s="2"/>
    </row>
    <row r="844" spans="1:28" ht="13" x14ac:dyDescent="0.15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  <c r="AB844" s="2"/>
    </row>
    <row r="845" spans="1:28" ht="13" x14ac:dyDescent="0.1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  <c r="AB845" s="2"/>
    </row>
    <row r="846" spans="1:28" ht="13" x14ac:dyDescent="0.15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  <c r="AB846" s="2"/>
    </row>
    <row r="847" spans="1:28" ht="13" x14ac:dyDescent="0.15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  <c r="AB847" s="2"/>
    </row>
    <row r="848" spans="1:28" ht="13" x14ac:dyDescent="0.15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  <c r="AB848" s="2"/>
    </row>
    <row r="849" spans="1:28" ht="13" x14ac:dyDescent="0.15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  <c r="AB849" s="2"/>
    </row>
    <row r="850" spans="1:28" ht="13" x14ac:dyDescent="0.15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  <c r="AB850" s="2"/>
    </row>
    <row r="851" spans="1:28" ht="13" x14ac:dyDescent="0.15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  <c r="AB851" s="2"/>
    </row>
    <row r="852" spans="1:28" ht="13" x14ac:dyDescent="0.15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  <c r="AB852" s="2"/>
    </row>
    <row r="853" spans="1:28" ht="13" x14ac:dyDescent="0.15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  <c r="AB853" s="2"/>
    </row>
    <row r="854" spans="1:28" ht="13" x14ac:dyDescent="0.15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  <c r="AB854" s="2"/>
    </row>
    <row r="855" spans="1:28" ht="13" x14ac:dyDescent="0.1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  <c r="AB855" s="2"/>
    </row>
    <row r="856" spans="1:28" ht="13" x14ac:dyDescent="0.15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  <c r="AB856" s="2"/>
    </row>
    <row r="857" spans="1:28" ht="13" x14ac:dyDescent="0.15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  <c r="AB857" s="2"/>
    </row>
    <row r="858" spans="1:28" ht="13" x14ac:dyDescent="0.15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  <c r="AB858" s="2"/>
    </row>
    <row r="859" spans="1:28" ht="13" x14ac:dyDescent="0.15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  <c r="AB859" s="2"/>
    </row>
    <row r="860" spans="1:28" ht="13" x14ac:dyDescent="0.15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  <c r="AB860" s="2"/>
    </row>
    <row r="861" spans="1:28" ht="13" x14ac:dyDescent="0.15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  <c r="AB861" s="2"/>
    </row>
    <row r="862" spans="1:28" ht="13" x14ac:dyDescent="0.15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  <c r="AB862" s="2"/>
    </row>
    <row r="863" spans="1:28" ht="13" x14ac:dyDescent="0.15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  <c r="AB863" s="2"/>
    </row>
    <row r="864" spans="1:28" ht="13" x14ac:dyDescent="0.15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  <c r="AB864" s="2"/>
    </row>
    <row r="865" spans="1:28" ht="13" x14ac:dyDescent="0.1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  <c r="AB865" s="2"/>
    </row>
    <row r="866" spans="1:28" ht="13" x14ac:dyDescent="0.15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  <c r="AB866" s="2"/>
    </row>
    <row r="867" spans="1:28" ht="13" x14ac:dyDescent="0.15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  <c r="AB867" s="2"/>
    </row>
    <row r="868" spans="1:28" ht="13" x14ac:dyDescent="0.15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  <c r="AB868" s="2"/>
    </row>
    <row r="869" spans="1:28" ht="13" x14ac:dyDescent="0.15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  <c r="AB869" s="2"/>
    </row>
    <row r="870" spans="1:28" ht="13" x14ac:dyDescent="0.15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  <c r="AB870" s="2"/>
    </row>
    <row r="871" spans="1:28" ht="13" x14ac:dyDescent="0.15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  <c r="AB871" s="2"/>
    </row>
    <row r="872" spans="1:28" ht="13" x14ac:dyDescent="0.15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  <c r="AB872" s="2"/>
    </row>
    <row r="873" spans="1:28" ht="13" x14ac:dyDescent="0.15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  <c r="AB873" s="2"/>
    </row>
    <row r="874" spans="1:28" ht="13" x14ac:dyDescent="0.15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  <c r="AB874" s="2"/>
    </row>
    <row r="875" spans="1:28" ht="13" x14ac:dyDescent="0.1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  <c r="AB875" s="2"/>
    </row>
    <row r="876" spans="1:28" ht="13" x14ac:dyDescent="0.15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  <c r="AB876" s="2"/>
    </row>
    <row r="877" spans="1:28" ht="13" x14ac:dyDescent="0.15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  <c r="AB877" s="2"/>
    </row>
    <row r="878" spans="1:28" ht="13" x14ac:dyDescent="0.15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  <c r="AB878" s="2"/>
    </row>
    <row r="879" spans="1:28" ht="13" x14ac:dyDescent="0.15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  <c r="AB879" s="2"/>
    </row>
    <row r="880" spans="1:28" ht="13" x14ac:dyDescent="0.15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  <c r="AB880" s="2"/>
    </row>
    <row r="881" spans="1:28" ht="13" x14ac:dyDescent="0.15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  <c r="AB881" s="2"/>
    </row>
    <row r="882" spans="1:28" ht="13" x14ac:dyDescent="0.15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  <c r="AB882" s="2"/>
    </row>
    <row r="883" spans="1:28" ht="13" x14ac:dyDescent="0.15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  <c r="AB883" s="2"/>
    </row>
    <row r="884" spans="1:28" ht="13" x14ac:dyDescent="0.15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  <c r="AB884" s="2"/>
    </row>
    <row r="885" spans="1:28" ht="13" x14ac:dyDescent="0.1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  <c r="AB885" s="2"/>
    </row>
    <row r="886" spans="1:28" ht="13" x14ac:dyDescent="0.15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  <c r="AB886" s="2"/>
    </row>
    <row r="887" spans="1:28" ht="13" x14ac:dyDescent="0.15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  <c r="AB887" s="2"/>
    </row>
    <row r="888" spans="1:28" ht="13" x14ac:dyDescent="0.15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  <c r="AB888" s="2"/>
    </row>
    <row r="889" spans="1:28" ht="13" x14ac:dyDescent="0.15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  <c r="AB889" s="2"/>
    </row>
    <row r="890" spans="1:28" ht="13" x14ac:dyDescent="0.15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  <c r="AB890" s="2"/>
    </row>
    <row r="891" spans="1:28" ht="13" x14ac:dyDescent="0.15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  <c r="AB891" s="2"/>
    </row>
    <row r="892" spans="1:28" ht="13" x14ac:dyDescent="0.15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  <c r="AB892" s="2"/>
    </row>
    <row r="893" spans="1:28" ht="13" x14ac:dyDescent="0.15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  <c r="AB893" s="2"/>
    </row>
    <row r="894" spans="1:28" ht="13" x14ac:dyDescent="0.15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  <c r="AB894" s="2"/>
    </row>
    <row r="895" spans="1:28" ht="13" x14ac:dyDescent="0.1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  <c r="AB895" s="2"/>
    </row>
    <row r="896" spans="1:28" ht="13" x14ac:dyDescent="0.15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  <c r="AB896" s="2"/>
    </row>
    <row r="897" spans="1:28" ht="13" x14ac:dyDescent="0.15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  <c r="AB897" s="2"/>
    </row>
    <row r="898" spans="1:28" ht="13" x14ac:dyDescent="0.15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  <c r="AB898" s="2"/>
    </row>
    <row r="899" spans="1:28" ht="13" x14ac:dyDescent="0.15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  <c r="AB899" s="2"/>
    </row>
    <row r="900" spans="1:28" ht="13" x14ac:dyDescent="0.15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  <c r="AB900" s="2"/>
    </row>
    <row r="901" spans="1:28" ht="13" x14ac:dyDescent="0.15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  <c r="AB901" s="2"/>
    </row>
    <row r="902" spans="1:28" ht="13" x14ac:dyDescent="0.15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  <c r="AB902" s="2"/>
    </row>
    <row r="903" spans="1:28" ht="13" x14ac:dyDescent="0.15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  <c r="AB903" s="2"/>
    </row>
    <row r="904" spans="1:28" ht="13" x14ac:dyDescent="0.15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  <c r="AB904" s="2"/>
    </row>
    <row r="905" spans="1:28" ht="13" x14ac:dyDescent="0.1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  <c r="AB905" s="2"/>
    </row>
    <row r="906" spans="1:28" ht="13" x14ac:dyDescent="0.15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  <c r="AB906" s="2"/>
    </row>
    <row r="907" spans="1:28" ht="13" x14ac:dyDescent="0.15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  <c r="AB907" s="2"/>
    </row>
    <row r="908" spans="1:28" ht="13" x14ac:dyDescent="0.15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  <c r="AB908" s="2"/>
    </row>
    <row r="909" spans="1:28" ht="13" x14ac:dyDescent="0.15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  <c r="AB909" s="2"/>
    </row>
    <row r="910" spans="1:28" ht="13" x14ac:dyDescent="0.15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  <c r="AB910" s="2"/>
    </row>
    <row r="911" spans="1:28" ht="13" x14ac:dyDescent="0.15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  <c r="AB911" s="2"/>
    </row>
    <row r="912" spans="1:28" ht="13" x14ac:dyDescent="0.15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  <c r="AB912" s="2"/>
    </row>
    <row r="913" spans="1:28" ht="13" x14ac:dyDescent="0.15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  <c r="AB913" s="2"/>
    </row>
    <row r="914" spans="1:28" ht="13" x14ac:dyDescent="0.15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  <c r="AB914" s="2"/>
    </row>
    <row r="915" spans="1:28" ht="13" x14ac:dyDescent="0.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  <c r="AB915" s="2"/>
    </row>
    <row r="916" spans="1:28" ht="13" x14ac:dyDescent="0.15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  <c r="AB916" s="2"/>
    </row>
    <row r="917" spans="1:28" ht="13" x14ac:dyDescent="0.15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  <c r="AB917" s="2"/>
    </row>
    <row r="918" spans="1:28" ht="13" x14ac:dyDescent="0.15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  <c r="AB918" s="2"/>
    </row>
    <row r="919" spans="1:28" ht="13" x14ac:dyDescent="0.15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  <c r="AB919" s="2"/>
    </row>
    <row r="920" spans="1:28" ht="13" x14ac:dyDescent="0.15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  <c r="AB920" s="2"/>
    </row>
    <row r="921" spans="1:28" ht="13" x14ac:dyDescent="0.15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  <c r="AB921" s="2"/>
    </row>
    <row r="922" spans="1:28" ht="13" x14ac:dyDescent="0.15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  <c r="AB922" s="2"/>
    </row>
    <row r="923" spans="1:28" ht="13" x14ac:dyDescent="0.15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  <c r="AB923" s="2"/>
    </row>
    <row r="924" spans="1:28" ht="13" x14ac:dyDescent="0.15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  <c r="AB924" s="2"/>
    </row>
    <row r="925" spans="1:28" ht="13" x14ac:dyDescent="0.1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  <c r="AB925" s="2"/>
    </row>
    <row r="926" spans="1:28" ht="13" x14ac:dyDescent="0.15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  <c r="AB926" s="2"/>
    </row>
    <row r="927" spans="1:28" ht="13" x14ac:dyDescent="0.15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  <c r="AB927" s="2"/>
    </row>
    <row r="928" spans="1:28" ht="13" x14ac:dyDescent="0.15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  <c r="AB928" s="2"/>
    </row>
    <row r="929" spans="1:28" ht="13" x14ac:dyDescent="0.15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  <c r="AB929" s="2"/>
    </row>
    <row r="930" spans="1:28" ht="13" x14ac:dyDescent="0.15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  <c r="AB930" s="2"/>
    </row>
    <row r="931" spans="1:28" ht="13" x14ac:dyDescent="0.15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  <c r="AB931" s="2"/>
    </row>
    <row r="932" spans="1:28" ht="13" x14ac:dyDescent="0.15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  <c r="AB932" s="2"/>
    </row>
    <row r="933" spans="1:28" ht="13" x14ac:dyDescent="0.15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  <c r="AB933" s="2"/>
    </row>
    <row r="934" spans="1:28" ht="13" x14ac:dyDescent="0.15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  <c r="AB934" s="2"/>
    </row>
    <row r="935" spans="1:28" ht="13" x14ac:dyDescent="0.1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  <c r="AB935" s="2"/>
    </row>
    <row r="936" spans="1:28" ht="13" x14ac:dyDescent="0.15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  <c r="AB936" s="2"/>
    </row>
    <row r="937" spans="1:28" ht="13" x14ac:dyDescent="0.15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  <c r="AB937" s="2"/>
    </row>
    <row r="938" spans="1:28" ht="13" x14ac:dyDescent="0.15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  <c r="AB938" s="2"/>
    </row>
    <row r="939" spans="1:28" ht="13" x14ac:dyDescent="0.15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  <c r="AB939" s="2"/>
    </row>
    <row r="940" spans="1:28" ht="13" x14ac:dyDescent="0.15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  <c r="AB940" s="2"/>
    </row>
    <row r="941" spans="1:28" ht="13" x14ac:dyDescent="0.15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  <c r="AB941" s="2"/>
    </row>
    <row r="942" spans="1:28" ht="13" x14ac:dyDescent="0.15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  <c r="AB942" s="2"/>
    </row>
    <row r="943" spans="1:28" ht="13" x14ac:dyDescent="0.15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  <c r="AB943" s="2"/>
    </row>
    <row r="944" spans="1:28" ht="13" x14ac:dyDescent="0.15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  <c r="AB944" s="2"/>
    </row>
    <row r="945" spans="1:28" ht="13" x14ac:dyDescent="0.1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  <c r="AB945" s="2"/>
    </row>
    <row r="946" spans="1:28" ht="13" x14ac:dyDescent="0.15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  <c r="AB946" s="2"/>
    </row>
    <row r="947" spans="1:28" ht="13" x14ac:dyDescent="0.15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  <c r="AB947" s="2"/>
    </row>
    <row r="948" spans="1:28" ht="13" x14ac:dyDescent="0.15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  <c r="AB948" s="2"/>
    </row>
    <row r="949" spans="1:28" ht="13" x14ac:dyDescent="0.15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  <c r="AB949" s="2"/>
    </row>
    <row r="950" spans="1:28" ht="13" x14ac:dyDescent="0.15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  <c r="AB950" s="2"/>
    </row>
    <row r="951" spans="1:28" ht="13" x14ac:dyDescent="0.15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  <c r="AB951" s="2"/>
    </row>
    <row r="952" spans="1:28" ht="13" x14ac:dyDescent="0.15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  <c r="AB952" s="2"/>
    </row>
    <row r="953" spans="1:28" ht="13" x14ac:dyDescent="0.15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  <c r="AB953" s="2"/>
    </row>
    <row r="954" spans="1:28" ht="13" x14ac:dyDescent="0.15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  <c r="AB954" s="2"/>
    </row>
    <row r="955" spans="1:28" ht="13" x14ac:dyDescent="0.1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  <c r="AB955" s="2"/>
    </row>
    <row r="956" spans="1:28" ht="13" x14ac:dyDescent="0.15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  <c r="AB956" s="2"/>
    </row>
    <row r="957" spans="1:28" ht="13" x14ac:dyDescent="0.15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  <c r="AB957" s="2"/>
    </row>
    <row r="958" spans="1:28" ht="13" x14ac:dyDescent="0.15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  <c r="AB958" s="2"/>
    </row>
    <row r="959" spans="1:28" ht="13" x14ac:dyDescent="0.15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  <c r="AB959" s="2"/>
    </row>
    <row r="960" spans="1:28" ht="13" x14ac:dyDescent="0.15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  <c r="AB960" s="2"/>
    </row>
    <row r="961" spans="1:28" ht="13" x14ac:dyDescent="0.15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  <c r="AB961" s="2"/>
    </row>
    <row r="962" spans="1:28" ht="13" x14ac:dyDescent="0.15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  <c r="AB962" s="2"/>
    </row>
    <row r="963" spans="1:28" ht="13" x14ac:dyDescent="0.15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  <c r="AB963" s="2"/>
    </row>
    <row r="964" spans="1:28" ht="13" x14ac:dyDescent="0.15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  <c r="AB964" s="2"/>
    </row>
    <row r="965" spans="1:28" ht="13" x14ac:dyDescent="0.1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  <c r="AB965" s="2"/>
    </row>
    <row r="966" spans="1:28" ht="13" x14ac:dyDescent="0.15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  <c r="AB966" s="2"/>
    </row>
    <row r="967" spans="1:28" ht="13" x14ac:dyDescent="0.15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  <c r="AB967" s="2"/>
    </row>
    <row r="968" spans="1:28" ht="13" x14ac:dyDescent="0.15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  <c r="AB968" s="2"/>
    </row>
    <row r="969" spans="1:28" ht="13" x14ac:dyDescent="0.15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  <c r="AB969" s="2"/>
    </row>
    <row r="970" spans="1:28" ht="13" x14ac:dyDescent="0.15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  <c r="AB970" s="2"/>
    </row>
    <row r="971" spans="1:28" ht="13" x14ac:dyDescent="0.15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  <c r="AB971" s="2"/>
    </row>
    <row r="972" spans="1:28" ht="13" x14ac:dyDescent="0.15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  <c r="AB972" s="2"/>
    </row>
    <row r="973" spans="1:28" ht="13" x14ac:dyDescent="0.15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  <c r="AB973" s="2"/>
    </row>
    <row r="974" spans="1:28" ht="13" x14ac:dyDescent="0.15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  <c r="AB974" s="2"/>
    </row>
    <row r="975" spans="1:28" ht="13" x14ac:dyDescent="0.1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  <c r="AB975" s="2"/>
    </row>
    <row r="976" spans="1:28" ht="13" x14ac:dyDescent="0.15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  <c r="AB976" s="2"/>
    </row>
    <row r="977" spans="1:28" ht="13" x14ac:dyDescent="0.15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  <c r="AB977" s="2"/>
    </row>
    <row r="978" spans="1:28" ht="13" x14ac:dyDescent="0.15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  <c r="AB978" s="2"/>
    </row>
    <row r="979" spans="1:28" ht="13" x14ac:dyDescent="0.15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  <c r="AB979" s="2"/>
    </row>
    <row r="980" spans="1:28" ht="13" x14ac:dyDescent="0.15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  <c r="AB980" s="2"/>
    </row>
    <row r="981" spans="1:28" ht="13" x14ac:dyDescent="0.15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  <c r="AB981" s="2"/>
    </row>
    <row r="982" spans="1:28" ht="13" x14ac:dyDescent="0.15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  <c r="AB982" s="2"/>
    </row>
    <row r="983" spans="1:28" ht="13" x14ac:dyDescent="0.15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  <c r="AB983" s="2"/>
    </row>
    <row r="984" spans="1:28" ht="13" x14ac:dyDescent="0.15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  <c r="AB984" s="2"/>
    </row>
    <row r="985" spans="1:28" ht="13" x14ac:dyDescent="0.1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  <c r="AB985" s="2"/>
    </row>
    <row r="986" spans="1:28" ht="13" x14ac:dyDescent="0.15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  <c r="AB986" s="2"/>
    </row>
    <row r="987" spans="1:28" ht="13" x14ac:dyDescent="0.15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  <c r="AB987" s="2"/>
    </row>
    <row r="988" spans="1:28" ht="13" x14ac:dyDescent="0.15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  <c r="AB988" s="2"/>
    </row>
    <row r="989" spans="1:28" ht="13" x14ac:dyDescent="0.15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  <c r="AB989" s="2"/>
    </row>
    <row r="990" spans="1:28" ht="13" x14ac:dyDescent="0.15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  <c r="AB990" s="2"/>
    </row>
    <row r="991" spans="1:28" ht="13" x14ac:dyDescent="0.15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  <c r="AB991" s="2"/>
    </row>
    <row r="992" spans="1:28" ht="13" x14ac:dyDescent="0.15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  <c r="AB992" s="2"/>
    </row>
    <row r="993" spans="1:28" ht="13" x14ac:dyDescent="0.15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  <c r="AB993" s="2"/>
    </row>
    <row r="994" spans="1:28" ht="13" x14ac:dyDescent="0.15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  <c r="AB994" s="2"/>
    </row>
    <row r="995" spans="1:28" ht="13" x14ac:dyDescent="0.1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  <c r="AB995" s="2"/>
    </row>
    <row r="996" spans="1:28" ht="13" x14ac:dyDescent="0.15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  <c r="AB996" s="2"/>
    </row>
    <row r="997" spans="1:28" ht="13" x14ac:dyDescent="0.15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  <c r="AB997" s="2"/>
    </row>
    <row r="998" spans="1:28" ht="13" x14ac:dyDescent="0.15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  <c r="AB998" s="2"/>
    </row>
    <row r="999" spans="1:28" ht="13" x14ac:dyDescent="0.15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  <c r="AB999" s="2"/>
    </row>
    <row r="1000" spans="1:28" ht="13" x14ac:dyDescent="0.15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  <c r="AB1000" s="2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5CF0C3-77DD-3644-BC97-6DE55B803A56}">
  <dimension ref="A1:B2"/>
  <sheetViews>
    <sheetView tabSelected="1" workbookViewId="0">
      <selection activeCell="D13" sqref="D13"/>
    </sheetView>
  </sheetViews>
  <sheetFormatPr baseColWidth="10" defaultRowHeight="13" x14ac:dyDescent="0.15"/>
  <cols>
    <col min="2" max="2" width="13.83203125" customWidth="1"/>
  </cols>
  <sheetData>
    <row r="1" spans="1:2" x14ac:dyDescent="0.15">
      <c r="A1" t="s">
        <v>20</v>
      </c>
      <c r="B1" t="s">
        <v>48</v>
      </c>
    </row>
    <row r="2" spans="1:2" x14ac:dyDescent="0.15">
      <c r="A2">
        <v>0.94</v>
      </c>
      <c r="B2">
        <v>24.74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A1000"/>
  <sheetViews>
    <sheetView workbookViewId="0">
      <selection activeCell="D1" sqref="D1"/>
    </sheetView>
  </sheetViews>
  <sheetFormatPr baseColWidth="10" defaultColWidth="12.6640625" defaultRowHeight="15.75" customHeight="1" x14ac:dyDescent="0.15"/>
  <sheetData>
    <row r="1" spans="1:27" ht="15.75" customHeight="1" x14ac:dyDescent="0.15">
      <c r="A1" s="1" t="s">
        <v>0</v>
      </c>
      <c r="B1" s="1" t="s">
        <v>1</v>
      </c>
      <c r="C1" s="1" t="s">
        <v>2</v>
      </c>
      <c r="D1" s="1" t="s">
        <v>3</v>
      </c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</row>
    <row r="2" spans="1:27" ht="15.75" customHeight="1" x14ac:dyDescent="0.15">
      <c r="A2" s="3" t="s">
        <v>4</v>
      </c>
      <c r="B2" s="3">
        <v>20</v>
      </c>
      <c r="C2" s="3">
        <v>60</v>
      </c>
      <c r="D2" s="3">
        <v>150</v>
      </c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</row>
    <row r="3" spans="1:27" ht="15.75" customHeight="1" x14ac:dyDescent="0.15">
      <c r="A3" s="3" t="s">
        <v>5</v>
      </c>
      <c r="B3" s="3">
        <v>15</v>
      </c>
      <c r="C3" s="3">
        <v>55</v>
      </c>
      <c r="D3" s="3">
        <v>120</v>
      </c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</row>
    <row r="4" spans="1:27" ht="15.75" customHeight="1" x14ac:dyDescent="0.15">
      <c r="A4" s="3" t="s">
        <v>6</v>
      </c>
      <c r="B4" s="3">
        <v>15</v>
      </c>
      <c r="C4" s="3">
        <v>50</v>
      </c>
      <c r="D4" s="3">
        <v>100</v>
      </c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</row>
    <row r="5" spans="1:27" ht="15.75" customHeight="1" x14ac:dyDescent="0.15">
      <c r="A5" s="3" t="s">
        <v>7</v>
      </c>
      <c r="B5" s="3">
        <v>15</v>
      </c>
      <c r="C5" s="3">
        <v>45</v>
      </c>
      <c r="D5" s="3">
        <v>95</v>
      </c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</row>
    <row r="6" spans="1:27" ht="15.75" customHeight="1" x14ac:dyDescent="0.15">
      <c r="A6" s="3" t="s">
        <v>8</v>
      </c>
      <c r="B6" s="3">
        <v>15</v>
      </c>
      <c r="C6" s="3">
        <v>40</v>
      </c>
      <c r="D6" s="3">
        <v>90</v>
      </c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</row>
    <row r="7" spans="1:27" ht="15.75" customHeight="1" x14ac:dyDescent="0.15"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</row>
    <row r="8" spans="1:27" ht="15.75" customHeight="1" x14ac:dyDescent="0.15"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</row>
    <row r="9" spans="1:27" ht="15.75" customHeight="1" x14ac:dyDescent="0.15"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</row>
    <row r="10" spans="1:27" ht="15.75" customHeight="1" x14ac:dyDescent="0.15"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</row>
    <row r="11" spans="1:27" ht="15.75" customHeight="1" x14ac:dyDescent="0.15"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</row>
    <row r="12" spans="1:27" ht="15.75" customHeight="1" x14ac:dyDescent="0.15">
      <c r="A12" s="2"/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</row>
    <row r="13" spans="1:27" ht="15.75" customHeight="1" x14ac:dyDescent="0.15">
      <c r="A13" s="2"/>
      <c r="B13" s="2"/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  <c r="AA13" s="2"/>
    </row>
    <row r="14" spans="1:27" ht="15.75" customHeight="1" x14ac:dyDescent="0.15">
      <c r="A14" s="2"/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  <c r="AA14" s="2"/>
    </row>
    <row r="15" spans="1:27" ht="15.75" customHeight="1" x14ac:dyDescent="0.1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</row>
    <row r="16" spans="1:27" ht="15.75" customHeight="1" x14ac:dyDescent="0.15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  <c r="AA16" s="2"/>
    </row>
    <row r="17" spans="1:27" ht="15.75" customHeight="1" x14ac:dyDescent="0.15">
      <c r="A17" s="2"/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</row>
    <row r="18" spans="1:27" ht="15.75" customHeight="1" x14ac:dyDescent="0.15">
      <c r="A18" s="2"/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  <c r="AA18" s="2"/>
    </row>
    <row r="19" spans="1:27" ht="15.75" customHeight="1" x14ac:dyDescent="0.15">
      <c r="A19" s="2"/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  <c r="AA19" s="2"/>
    </row>
    <row r="20" spans="1:27" ht="15.75" customHeight="1" x14ac:dyDescent="0.15">
      <c r="A20" s="2"/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  <c r="AA20" s="2"/>
    </row>
    <row r="21" spans="1:27" ht="15.75" customHeight="1" x14ac:dyDescent="0.15">
      <c r="A21" s="4"/>
      <c r="B21" s="4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  <c r="AA21" s="2"/>
    </row>
    <row r="22" spans="1:27" ht="15.75" customHeight="1" x14ac:dyDescent="0.15">
      <c r="A22" s="1" t="s">
        <v>0</v>
      </c>
      <c r="B22" s="1" t="s">
        <v>1</v>
      </c>
      <c r="C22" s="1" t="s">
        <v>2</v>
      </c>
      <c r="D22" s="1" t="s">
        <v>3</v>
      </c>
      <c r="E22" s="2"/>
      <c r="F22" s="2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  <c r="AA22" s="2"/>
    </row>
    <row r="23" spans="1:27" ht="15.75" customHeight="1" x14ac:dyDescent="0.15">
      <c r="A23" s="3" t="s">
        <v>9</v>
      </c>
      <c r="B23" s="3">
        <v>12</v>
      </c>
      <c r="C23" s="3">
        <v>35</v>
      </c>
      <c r="D23" s="3">
        <v>80</v>
      </c>
      <c r="E23" s="2"/>
      <c r="F23" s="2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  <c r="AA23" s="2"/>
    </row>
    <row r="24" spans="1:27" ht="15.75" customHeight="1" x14ac:dyDescent="0.15">
      <c r="A24" s="3" t="s">
        <v>10</v>
      </c>
      <c r="B24" s="3">
        <v>10</v>
      </c>
      <c r="C24" s="3">
        <v>30</v>
      </c>
      <c r="D24" s="3">
        <v>75</v>
      </c>
      <c r="E24" s="2"/>
      <c r="F24" s="2"/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  <c r="AA24" s="2"/>
    </row>
    <row r="25" spans="1:27" ht="15.75" customHeight="1" x14ac:dyDescent="0.15">
      <c r="A25" s="3" t="s">
        <v>11</v>
      </c>
      <c r="B25" s="3">
        <v>10</v>
      </c>
      <c r="C25" s="3">
        <v>20</v>
      </c>
      <c r="D25" s="3">
        <v>60</v>
      </c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  <c r="AA25" s="2"/>
    </row>
    <row r="26" spans="1:27" ht="15.75" customHeight="1" x14ac:dyDescent="0.15">
      <c r="A26" s="3" t="s">
        <v>12</v>
      </c>
      <c r="B26" s="3">
        <v>7</v>
      </c>
      <c r="C26" s="3">
        <v>15</v>
      </c>
      <c r="D26" s="3">
        <v>50</v>
      </c>
      <c r="E26" s="2"/>
      <c r="F26" s="2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  <c r="AA26" s="2"/>
    </row>
    <row r="27" spans="1:27" ht="15.75" customHeight="1" x14ac:dyDescent="0.15">
      <c r="A27" s="3" t="s">
        <v>13</v>
      </c>
      <c r="B27" s="3">
        <v>7</v>
      </c>
      <c r="C27" s="3">
        <v>15</v>
      </c>
      <c r="D27" s="3">
        <v>40</v>
      </c>
      <c r="E27" s="2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  <c r="AA27" s="2"/>
    </row>
    <row r="28" spans="1:27" ht="15.75" customHeight="1" x14ac:dyDescent="0.15">
      <c r="A28" s="2"/>
      <c r="B28" s="2"/>
      <c r="C28" s="2"/>
      <c r="D28" s="2"/>
      <c r="E28" s="2"/>
      <c r="F28" s="2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  <c r="AA28" s="2"/>
    </row>
    <row r="29" spans="1:27" ht="15.75" customHeight="1" x14ac:dyDescent="0.15">
      <c r="A29" s="2"/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  <c r="AA29" s="2"/>
    </row>
    <row r="30" spans="1:27" ht="15.75" customHeight="1" x14ac:dyDescent="0.15">
      <c r="A30" s="2"/>
      <c r="B30" s="2"/>
      <c r="C30" s="2"/>
      <c r="D30" s="2"/>
      <c r="E30" s="2"/>
      <c r="F30" s="2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  <c r="AA30" s="2"/>
    </row>
    <row r="31" spans="1:27" ht="15.75" customHeight="1" x14ac:dyDescent="0.15">
      <c r="A31" s="2"/>
      <c r="B31" s="2"/>
      <c r="C31" s="2"/>
      <c r="D31" s="2"/>
      <c r="E31" s="2"/>
      <c r="F31" s="2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  <c r="AA31" s="2"/>
    </row>
    <row r="32" spans="1:27" ht="15.75" customHeight="1" x14ac:dyDescent="0.15">
      <c r="A32" s="2"/>
      <c r="B32" s="2"/>
      <c r="C32" s="2"/>
      <c r="D32" s="2"/>
      <c r="E32" s="2"/>
      <c r="F32" s="2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  <c r="AA32" s="2"/>
    </row>
    <row r="33" spans="1:27" ht="15.75" customHeight="1" x14ac:dyDescent="0.15">
      <c r="A33" s="2"/>
      <c r="B33" s="2"/>
      <c r="C33" s="2"/>
      <c r="D33" s="2"/>
      <c r="E33" s="2"/>
      <c r="F33" s="2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  <c r="AA33" s="2"/>
    </row>
    <row r="34" spans="1:27" ht="15.75" customHeight="1" x14ac:dyDescent="0.15">
      <c r="A34" s="2"/>
      <c r="B34" s="2"/>
      <c r="C34" s="2"/>
      <c r="D34" s="2"/>
      <c r="E34" s="2"/>
      <c r="F34" s="2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  <c r="AA34" s="2"/>
    </row>
    <row r="35" spans="1:27" ht="15.75" customHeight="1" x14ac:dyDescent="0.15">
      <c r="A35" s="2"/>
      <c r="B35" s="2"/>
      <c r="C35" s="2"/>
      <c r="D35" s="2"/>
      <c r="E35" s="2"/>
      <c r="F35" s="2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  <c r="AA35" s="2"/>
    </row>
    <row r="36" spans="1:27" ht="15.75" customHeight="1" x14ac:dyDescent="0.15">
      <c r="A36" s="2"/>
      <c r="B36" s="2"/>
      <c r="C36" s="2"/>
      <c r="D36" s="2"/>
      <c r="E36" s="2"/>
      <c r="F36" s="2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  <c r="AA36" s="2"/>
    </row>
    <row r="37" spans="1:27" ht="15.75" customHeight="1" x14ac:dyDescent="0.15">
      <c r="A37" s="2"/>
      <c r="B37" s="2"/>
      <c r="C37" s="2"/>
      <c r="D37" s="2"/>
      <c r="E37" s="2"/>
      <c r="F37" s="2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  <c r="AA37" s="2"/>
    </row>
    <row r="38" spans="1:27" ht="15.75" customHeight="1" x14ac:dyDescent="0.15">
      <c r="A38" s="2"/>
      <c r="B38" s="2"/>
      <c r="C38" s="2"/>
      <c r="D38" s="2"/>
      <c r="E38" s="2"/>
      <c r="F38" s="2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  <c r="AA38" s="2"/>
    </row>
    <row r="39" spans="1:27" ht="15.75" customHeight="1" x14ac:dyDescent="0.15">
      <c r="A39" s="2"/>
      <c r="B39" s="2"/>
      <c r="C39" s="2"/>
      <c r="D39" s="2"/>
      <c r="E39" s="2"/>
      <c r="F39" s="2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  <c r="AA39" s="2"/>
    </row>
    <row r="40" spans="1:27" ht="15.75" customHeight="1" x14ac:dyDescent="0.15">
      <c r="A40" s="2"/>
      <c r="B40" s="2"/>
      <c r="C40" s="2"/>
      <c r="D40" s="2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</row>
    <row r="41" spans="1:27" ht="15.75" customHeight="1" x14ac:dyDescent="0.15">
      <c r="A41" s="2"/>
      <c r="B41" s="2"/>
      <c r="C41" s="2"/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</row>
    <row r="42" spans="1:27" ht="15.75" customHeight="1" x14ac:dyDescent="0.15">
      <c r="A42" s="2"/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</row>
    <row r="43" spans="1:27" ht="15.75" customHeight="1" x14ac:dyDescent="0.15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</row>
    <row r="44" spans="1:27" ht="15.75" customHeight="1" x14ac:dyDescent="0.15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</row>
    <row r="45" spans="1:27" ht="15.75" customHeight="1" x14ac:dyDescent="0.15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</row>
    <row r="46" spans="1:27" ht="15.75" customHeight="1" x14ac:dyDescent="0.15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</row>
    <row r="47" spans="1:27" ht="15.75" customHeight="1" x14ac:dyDescent="0.15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</row>
    <row r="48" spans="1:27" ht="15.75" customHeight="1" x14ac:dyDescent="0.15">
      <c r="A48" s="2"/>
      <c r="B48" s="2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</row>
    <row r="49" spans="1:27" ht="15.75" customHeight="1" x14ac:dyDescent="0.15">
      <c r="A49" s="2"/>
      <c r="B49" s="2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</row>
    <row r="50" spans="1:27" ht="15.75" customHeight="1" x14ac:dyDescent="0.15">
      <c r="A50" s="2"/>
      <c r="B50" s="2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</row>
    <row r="51" spans="1:27" ht="15.75" customHeight="1" x14ac:dyDescent="0.15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</row>
    <row r="52" spans="1:27" ht="15.75" customHeight="1" x14ac:dyDescent="0.15">
      <c r="A52" s="2"/>
      <c r="B52" s="2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</row>
    <row r="53" spans="1:27" ht="15.75" customHeight="1" x14ac:dyDescent="0.15">
      <c r="A53" s="2"/>
      <c r="B53" s="2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</row>
    <row r="54" spans="1:27" ht="15.75" customHeight="1" x14ac:dyDescent="0.15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</row>
    <row r="55" spans="1:27" ht="15.75" customHeight="1" x14ac:dyDescent="0.15">
      <c r="A55" s="2"/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</row>
    <row r="56" spans="1:27" ht="15.75" customHeight="1" x14ac:dyDescent="0.15">
      <c r="A56" s="2"/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</row>
    <row r="57" spans="1:27" ht="15.75" customHeight="1" x14ac:dyDescent="0.15">
      <c r="A57" s="2"/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</row>
    <row r="58" spans="1:27" ht="15.75" customHeight="1" x14ac:dyDescent="0.15">
      <c r="A58" s="2"/>
      <c r="B58" s="2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</row>
    <row r="59" spans="1:27" ht="15.75" customHeight="1" x14ac:dyDescent="0.15">
      <c r="A59" s="2"/>
      <c r="B59" s="2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</row>
    <row r="60" spans="1:27" ht="15.75" customHeight="1" x14ac:dyDescent="0.15">
      <c r="A60" s="2"/>
      <c r="B60" s="2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</row>
    <row r="61" spans="1:27" ht="15.75" customHeight="1" x14ac:dyDescent="0.15">
      <c r="A61" s="2"/>
      <c r="B61" s="2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</row>
    <row r="62" spans="1:27" ht="15.75" customHeight="1" x14ac:dyDescent="0.15">
      <c r="A62" s="2"/>
      <c r="B62" s="2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</row>
    <row r="63" spans="1:27" ht="15.75" customHeight="1" x14ac:dyDescent="0.15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</row>
    <row r="64" spans="1:27" ht="15.75" customHeight="1" x14ac:dyDescent="0.15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</row>
    <row r="65" spans="1:27" ht="15.75" customHeight="1" x14ac:dyDescent="0.15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</row>
    <row r="66" spans="1:27" ht="15.75" customHeight="1" x14ac:dyDescent="0.15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</row>
    <row r="67" spans="1:27" ht="15.75" customHeight="1" x14ac:dyDescent="0.15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</row>
    <row r="68" spans="1:27" ht="15.75" customHeight="1" x14ac:dyDescent="0.15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</row>
    <row r="69" spans="1:27" ht="15.75" customHeight="1" x14ac:dyDescent="0.15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</row>
    <row r="70" spans="1:27" ht="15.75" customHeight="1" x14ac:dyDescent="0.15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</row>
    <row r="71" spans="1:27" ht="15.75" customHeight="1" x14ac:dyDescent="0.15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</row>
    <row r="72" spans="1:27" ht="15.75" customHeight="1" x14ac:dyDescent="0.15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</row>
    <row r="73" spans="1:27" ht="13" x14ac:dyDescent="0.15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</row>
    <row r="74" spans="1:27" ht="13" x14ac:dyDescent="0.15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</row>
    <row r="75" spans="1:27" ht="13" x14ac:dyDescent="0.15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</row>
    <row r="76" spans="1:27" ht="13" x14ac:dyDescent="0.15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</row>
    <row r="77" spans="1:27" ht="13" x14ac:dyDescent="0.15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</row>
    <row r="78" spans="1:27" ht="13" x14ac:dyDescent="0.15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</row>
    <row r="79" spans="1:27" ht="13" x14ac:dyDescent="0.15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</row>
    <row r="80" spans="1:27" ht="13" x14ac:dyDescent="0.15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</row>
    <row r="81" spans="1:27" ht="13" x14ac:dyDescent="0.15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</row>
    <row r="82" spans="1:27" ht="13" x14ac:dyDescent="0.15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</row>
    <row r="83" spans="1:27" ht="13" x14ac:dyDescent="0.15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</row>
    <row r="84" spans="1:27" ht="13" x14ac:dyDescent="0.15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  <c r="AA84" s="2"/>
    </row>
    <row r="85" spans="1:27" ht="13" x14ac:dyDescent="0.15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  <c r="AA85" s="2"/>
    </row>
    <row r="86" spans="1:27" ht="13" x14ac:dyDescent="0.15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  <c r="AA86" s="2"/>
    </row>
    <row r="87" spans="1:27" ht="13" x14ac:dyDescent="0.15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  <c r="AA87" s="2"/>
    </row>
    <row r="88" spans="1:27" ht="13" x14ac:dyDescent="0.15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  <c r="AA88" s="2"/>
    </row>
    <row r="89" spans="1:27" ht="13" x14ac:dyDescent="0.15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  <c r="AA89" s="2"/>
    </row>
    <row r="90" spans="1:27" ht="13" x14ac:dyDescent="0.15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  <c r="AA90" s="2"/>
    </row>
    <row r="91" spans="1:27" ht="13" x14ac:dyDescent="0.15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  <c r="AA91" s="2"/>
    </row>
    <row r="92" spans="1:27" ht="13" x14ac:dyDescent="0.15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  <c r="AA92" s="2"/>
    </row>
    <row r="93" spans="1:27" ht="13" x14ac:dyDescent="0.15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  <c r="AA93" s="2"/>
    </row>
    <row r="94" spans="1:27" ht="13" x14ac:dyDescent="0.15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  <c r="AA94" s="2"/>
    </row>
    <row r="95" spans="1:27" ht="13" x14ac:dyDescent="0.15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  <c r="AA95" s="2"/>
    </row>
    <row r="96" spans="1:27" ht="13" x14ac:dyDescent="0.15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  <c r="AA96" s="2"/>
    </row>
    <row r="97" spans="1:27" ht="13" x14ac:dyDescent="0.15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  <c r="AA97" s="2"/>
    </row>
    <row r="98" spans="1:27" ht="13" x14ac:dyDescent="0.15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  <c r="AA98" s="2"/>
    </row>
    <row r="99" spans="1:27" ht="13" x14ac:dyDescent="0.15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  <c r="AA99" s="2"/>
    </row>
    <row r="100" spans="1:27" ht="13" x14ac:dyDescent="0.15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  <c r="AA100" s="2"/>
    </row>
    <row r="101" spans="1:27" ht="13" x14ac:dyDescent="0.15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  <c r="AA101" s="2"/>
    </row>
    <row r="102" spans="1:27" ht="13" x14ac:dyDescent="0.15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  <c r="AA102" s="2"/>
    </row>
    <row r="103" spans="1:27" ht="13" x14ac:dyDescent="0.15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  <c r="AA103" s="2"/>
    </row>
    <row r="104" spans="1:27" ht="13" x14ac:dyDescent="0.15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  <c r="AA104" s="2"/>
    </row>
    <row r="105" spans="1:27" ht="13" x14ac:dyDescent="0.15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  <c r="AA105" s="2"/>
    </row>
    <row r="106" spans="1:27" ht="13" x14ac:dyDescent="0.15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  <c r="AA106" s="2"/>
    </row>
    <row r="107" spans="1:27" ht="13" x14ac:dyDescent="0.15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  <c r="AA107" s="2"/>
    </row>
    <row r="108" spans="1:27" ht="13" x14ac:dyDescent="0.15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  <c r="AA108" s="2"/>
    </row>
    <row r="109" spans="1:27" ht="13" x14ac:dyDescent="0.15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  <c r="AA109" s="2"/>
    </row>
    <row r="110" spans="1:27" ht="13" x14ac:dyDescent="0.15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  <c r="AA110" s="2"/>
    </row>
    <row r="111" spans="1:27" ht="13" x14ac:dyDescent="0.15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  <c r="AA111" s="2"/>
    </row>
    <row r="112" spans="1:27" ht="13" x14ac:dyDescent="0.15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  <c r="AA112" s="2"/>
    </row>
    <row r="113" spans="1:27" ht="13" x14ac:dyDescent="0.15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  <c r="AA113" s="2"/>
    </row>
    <row r="114" spans="1:27" ht="13" x14ac:dyDescent="0.15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  <c r="AA114" s="2"/>
    </row>
    <row r="115" spans="1:27" ht="13" x14ac:dyDescent="0.15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  <c r="AA115" s="2"/>
    </row>
    <row r="116" spans="1:27" ht="13" x14ac:dyDescent="0.15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  <c r="AA116" s="2"/>
    </row>
    <row r="117" spans="1:27" ht="13" x14ac:dyDescent="0.15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  <c r="AA117" s="2"/>
    </row>
    <row r="118" spans="1:27" ht="13" x14ac:dyDescent="0.15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  <c r="AA118" s="2"/>
    </row>
    <row r="119" spans="1:27" ht="13" x14ac:dyDescent="0.15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  <c r="AA119" s="2"/>
    </row>
    <row r="120" spans="1:27" ht="13" x14ac:dyDescent="0.15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  <c r="AA120" s="2"/>
    </row>
    <row r="121" spans="1:27" ht="13" x14ac:dyDescent="0.15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  <c r="AA121" s="2"/>
    </row>
    <row r="122" spans="1:27" ht="13" x14ac:dyDescent="0.15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  <c r="AA122" s="2"/>
    </row>
    <row r="123" spans="1:27" ht="13" x14ac:dyDescent="0.15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  <c r="AA123" s="2"/>
    </row>
    <row r="124" spans="1:27" ht="13" x14ac:dyDescent="0.15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  <c r="AA124" s="2"/>
    </row>
    <row r="125" spans="1:27" ht="13" x14ac:dyDescent="0.15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  <c r="AA125" s="2"/>
    </row>
    <row r="126" spans="1:27" ht="13" x14ac:dyDescent="0.15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  <c r="AA126" s="2"/>
    </row>
    <row r="127" spans="1:27" ht="13" x14ac:dyDescent="0.15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  <c r="AA127" s="2"/>
    </row>
    <row r="128" spans="1:27" ht="13" x14ac:dyDescent="0.15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  <c r="AA128" s="2"/>
    </row>
    <row r="129" spans="1:27" ht="13" x14ac:dyDescent="0.15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  <c r="AA129" s="2"/>
    </row>
    <row r="130" spans="1:27" ht="13" x14ac:dyDescent="0.15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  <c r="AA130" s="2"/>
    </row>
    <row r="131" spans="1:27" ht="13" x14ac:dyDescent="0.15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  <c r="AA131" s="2"/>
    </row>
    <row r="132" spans="1:27" ht="13" x14ac:dyDescent="0.15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  <c r="AA132" s="2"/>
    </row>
    <row r="133" spans="1:27" ht="13" x14ac:dyDescent="0.15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  <c r="AA133" s="2"/>
    </row>
    <row r="134" spans="1:27" ht="13" x14ac:dyDescent="0.15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  <c r="AA134" s="2"/>
    </row>
    <row r="135" spans="1:27" ht="13" x14ac:dyDescent="0.15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  <c r="AA135" s="2"/>
    </row>
    <row r="136" spans="1:27" ht="13" x14ac:dyDescent="0.15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  <c r="AA136" s="2"/>
    </row>
    <row r="137" spans="1:27" ht="13" x14ac:dyDescent="0.15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  <c r="AA137" s="2"/>
    </row>
    <row r="138" spans="1:27" ht="13" x14ac:dyDescent="0.15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  <c r="AA138" s="2"/>
    </row>
    <row r="139" spans="1:27" ht="13" x14ac:dyDescent="0.15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  <c r="AA139" s="2"/>
    </row>
    <row r="140" spans="1:27" ht="13" x14ac:dyDescent="0.15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  <c r="AA140" s="2"/>
    </row>
    <row r="141" spans="1:27" ht="13" x14ac:dyDescent="0.15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  <c r="AA141" s="2"/>
    </row>
    <row r="142" spans="1:27" ht="13" x14ac:dyDescent="0.15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  <c r="AA142" s="2"/>
    </row>
    <row r="143" spans="1:27" ht="13" x14ac:dyDescent="0.15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  <c r="AA143" s="2"/>
    </row>
    <row r="144" spans="1:27" ht="13" x14ac:dyDescent="0.15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  <c r="AA144" s="2"/>
    </row>
    <row r="145" spans="1:27" ht="13" x14ac:dyDescent="0.15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  <c r="AA145" s="2"/>
    </row>
    <row r="146" spans="1:27" ht="13" x14ac:dyDescent="0.15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  <c r="AA146" s="2"/>
    </row>
    <row r="147" spans="1:27" ht="13" x14ac:dyDescent="0.15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  <c r="AA147" s="2"/>
    </row>
    <row r="148" spans="1:27" ht="13" x14ac:dyDescent="0.15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  <c r="AA148" s="2"/>
    </row>
    <row r="149" spans="1:27" ht="13" x14ac:dyDescent="0.15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  <c r="AA149" s="2"/>
    </row>
    <row r="150" spans="1:27" ht="13" x14ac:dyDescent="0.15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  <c r="AA150" s="2"/>
    </row>
    <row r="151" spans="1:27" ht="13" x14ac:dyDescent="0.15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  <c r="AA151" s="2"/>
    </row>
    <row r="152" spans="1:27" ht="13" x14ac:dyDescent="0.15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  <c r="AA152" s="2"/>
    </row>
    <row r="153" spans="1:27" ht="13" x14ac:dyDescent="0.15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  <c r="AA153" s="2"/>
    </row>
    <row r="154" spans="1:27" ht="13" x14ac:dyDescent="0.15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  <c r="AA154" s="2"/>
    </row>
    <row r="155" spans="1:27" ht="13" x14ac:dyDescent="0.15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  <c r="AA155" s="2"/>
    </row>
    <row r="156" spans="1:27" ht="13" x14ac:dyDescent="0.15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  <c r="AA156" s="2"/>
    </row>
    <row r="157" spans="1:27" ht="13" x14ac:dyDescent="0.15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  <c r="AA157" s="2"/>
    </row>
    <row r="158" spans="1:27" ht="13" x14ac:dyDescent="0.15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  <c r="AA158" s="2"/>
    </row>
    <row r="159" spans="1:27" ht="13" x14ac:dyDescent="0.15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  <c r="AA159" s="2"/>
    </row>
    <row r="160" spans="1:27" ht="13" x14ac:dyDescent="0.15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  <c r="AA160" s="2"/>
    </row>
    <row r="161" spans="1:27" ht="13" x14ac:dyDescent="0.15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  <c r="AA161" s="2"/>
    </row>
    <row r="162" spans="1:27" ht="13" x14ac:dyDescent="0.15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  <c r="AA162" s="2"/>
    </row>
    <row r="163" spans="1:27" ht="13" x14ac:dyDescent="0.15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  <c r="AA163" s="2"/>
    </row>
    <row r="164" spans="1:27" ht="13" x14ac:dyDescent="0.15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  <c r="AA164" s="2"/>
    </row>
    <row r="165" spans="1:27" ht="13" x14ac:dyDescent="0.15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  <c r="AA165" s="2"/>
    </row>
    <row r="166" spans="1:27" ht="13" x14ac:dyDescent="0.15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  <c r="AA166" s="2"/>
    </row>
    <row r="167" spans="1:27" ht="13" x14ac:dyDescent="0.15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  <c r="AA167" s="2"/>
    </row>
    <row r="168" spans="1:27" ht="13" x14ac:dyDescent="0.15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  <c r="AA168" s="2"/>
    </row>
    <row r="169" spans="1:27" ht="13" x14ac:dyDescent="0.15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  <c r="AA169" s="2"/>
    </row>
    <row r="170" spans="1:27" ht="13" x14ac:dyDescent="0.15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  <c r="AA170" s="2"/>
    </row>
    <row r="171" spans="1:27" ht="13" x14ac:dyDescent="0.15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  <c r="AA171" s="2"/>
    </row>
    <row r="172" spans="1:27" ht="13" x14ac:dyDescent="0.15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  <c r="AA172" s="2"/>
    </row>
    <row r="173" spans="1:27" ht="13" x14ac:dyDescent="0.15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  <c r="AA173" s="2"/>
    </row>
    <row r="174" spans="1:27" ht="13" x14ac:dyDescent="0.15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  <c r="AA174" s="2"/>
    </row>
    <row r="175" spans="1:27" ht="13" x14ac:dyDescent="0.15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  <c r="AA175" s="2"/>
    </row>
    <row r="176" spans="1:27" ht="13" x14ac:dyDescent="0.15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  <c r="AA176" s="2"/>
    </row>
    <row r="177" spans="1:27" ht="13" x14ac:dyDescent="0.15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  <c r="AA177" s="2"/>
    </row>
    <row r="178" spans="1:27" ht="13" x14ac:dyDescent="0.15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  <c r="AA178" s="2"/>
    </row>
    <row r="179" spans="1:27" ht="13" x14ac:dyDescent="0.15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  <c r="AA179" s="2"/>
    </row>
    <row r="180" spans="1:27" ht="13" x14ac:dyDescent="0.15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  <c r="AA180" s="2"/>
    </row>
    <row r="181" spans="1:27" ht="13" x14ac:dyDescent="0.15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  <c r="AA181" s="2"/>
    </row>
    <row r="182" spans="1:27" ht="13" x14ac:dyDescent="0.15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  <c r="AA182" s="2"/>
    </row>
    <row r="183" spans="1:27" ht="13" x14ac:dyDescent="0.15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  <c r="AA183" s="2"/>
    </row>
    <row r="184" spans="1:27" ht="13" x14ac:dyDescent="0.15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  <c r="AA184" s="2"/>
    </row>
    <row r="185" spans="1:27" ht="13" x14ac:dyDescent="0.15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  <c r="AA185" s="2"/>
    </row>
    <row r="186" spans="1:27" ht="13" x14ac:dyDescent="0.15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  <c r="AA186" s="2"/>
    </row>
    <row r="187" spans="1:27" ht="13" x14ac:dyDescent="0.15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  <c r="AA187" s="2"/>
    </row>
    <row r="188" spans="1:27" ht="13" x14ac:dyDescent="0.15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  <c r="AA188" s="2"/>
    </row>
    <row r="189" spans="1:27" ht="13" x14ac:dyDescent="0.15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  <c r="AA189" s="2"/>
    </row>
    <row r="190" spans="1:27" ht="13" x14ac:dyDescent="0.15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  <c r="AA190" s="2"/>
    </row>
    <row r="191" spans="1:27" ht="13" x14ac:dyDescent="0.15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  <c r="AA191" s="2"/>
    </row>
    <row r="192" spans="1:27" ht="13" x14ac:dyDescent="0.15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  <c r="AA192" s="2"/>
    </row>
    <row r="193" spans="1:27" ht="13" x14ac:dyDescent="0.15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  <c r="AA193" s="2"/>
    </row>
    <row r="194" spans="1:27" ht="13" x14ac:dyDescent="0.15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  <c r="AA194" s="2"/>
    </row>
    <row r="195" spans="1:27" ht="13" x14ac:dyDescent="0.15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  <c r="AA195" s="2"/>
    </row>
    <row r="196" spans="1:27" ht="13" x14ac:dyDescent="0.15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  <c r="AA196" s="2"/>
    </row>
    <row r="197" spans="1:27" ht="13" x14ac:dyDescent="0.15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  <c r="AA197" s="2"/>
    </row>
    <row r="198" spans="1:27" ht="13" x14ac:dyDescent="0.15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  <c r="AA198" s="2"/>
    </row>
    <row r="199" spans="1:27" ht="13" x14ac:dyDescent="0.15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  <c r="AA199" s="2"/>
    </row>
    <row r="200" spans="1:27" ht="13" x14ac:dyDescent="0.15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  <c r="AA200" s="2"/>
    </row>
    <row r="201" spans="1:27" ht="13" x14ac:dyDescent="0.15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  <c r="AA201" s="2"/>
    </row>
    <row r="202" spans="1:27" ht="13" x14ac:dyDescent="0.15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</row>
    <row r="203" spans="1:27" ht="13" x14ac:dyDescent="0.15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  <c r="AA203" s="2"/>
    </row>
    <row r="204" spans="1:27" ht="13" x14ac:dyDescent="0.15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  <c r="AA204" s="2"/>
    </row>
    <row r="205" spans="1:27" ht="13" x14ac:dyDescent="0.15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  <c r="AA205" s="2"/>
    </row>
    <row r="206" spans="1:27" ht="13" x14ac:dyDescent="0.15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</row>
    <row r="207" spans="1:27" ht="13" x14ac:dyDescent="0.15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</row>
    <row r="208" spans="1:27" ht="13" x14ac:dyDescent="0.15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  <c r="AA208" s="2"/>
    </row>
    <row r="209" spans="1:27" ht="13" x14ac:dyDescent="0.15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</row>
    <row r="210" spans="1:27" ht="13" x14ac:dyDescent="0.15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</row>
    <row r="211" spans="1:27" ht="13" x14ac:dyDescent="0.15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</row>
    <row r="212" spans="1:27" ht="13" x14ac:dyDescent="0.15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  <c r="AA212" s="2"/>
    </row>
    <row r="213" spans="1:27" ht="13" x14ac:dyDescent="0.15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</row>
    <row r="214" spans="1:27" ht="13" x14ac:dyDescent="0.15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  <c r="AA214" s="2"/>
    </row>
    <row r="215" spans="1:27" ht="13" x14ac:dyDescent="0.15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</row>
    <row r="216" spans="1:27" ht="13" x14ac:dyDescent="0.15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</row>
    <row r="217" spans="1:27" ht="13" x14ac:dyDescent="0.15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</row>
    <row r="218" spans="1:27" ht="13" x14ac:dyDescent="0.15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  <c r="AA218" s="2"/>
    </row>
    <row r="219" spans="1:27" ht="13" x14ac:dyDescent="0.15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  <c r="AA219" s="2"/>
    </row>
    <row r="220" spans="1:27" ht="13" x14ac:dyDescent="0.15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  <c r="AA220" s="2"/>
    </row>
    <row r="221" spans="1:27" ht="13" x14ac:dyDescent="0.15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  <c r="AA221" s="2"/>
    </row>
    <row r="222" spans="1:27" ht="13" x14ac:dyDescent="0.15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  <c r="AA222" s="2"/>
    </row>
    <row r="223" spans="1:27" ht="13" x14ac:dyDescent="0.15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</row>
    <row r="224" spans="1:27" ht="13" x14ac:dyDescent="0.15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</row>
    <row r="225" spans="1:27" ht="13" x14ac:dyDescent="0.15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  <c r="AA225" s="2"/>
    </row>
    <row r="226" spans="1:27" ht="13" x14ac:dyDescent="0.15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  <c r="AA226" s="2"/>
    </row>
    <row r="227" spans="1:27" ht="13" x14ac:dyDescent="0.15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</row>
    <row r="228" spans="1:27" ht="13" x14ac:dyDescent="0.15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</row>
    <row r="229" spans="1:27" ht="13" x14ac:dyDescent="0.15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</row>
    <row r="230" spans="1:27" ht="13" x14ac:dyDescent="0.15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</row>
    <row r="231" spans="1:27" ht="13" x14ac:dyDescent="0.15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  <c r="AA231" s="2"/>
    </row>
    <row r="232" spans="1:27" ht="13" x14ac:dyDescent="0.15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  <c r="AA232" s="2"/>
    </row>
    <row r="233" spans="1:27" ht="13" x14ac:dyDescent="0.15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  <c r="AA233" s="2"/>
    </row>
    <row r="234" spans="1:27" ht="13" x14ac:dyDescent="0.15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  <c r="AA234" s="2"/>
    </row>
    <row r="235" spans="1:27" ht="13" x14ac:dyDescent="0.15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  <c r="AA235" s="2"/>
    </row>
    <row r="236" spans="1:27" ht="13" x14ac:dyDescent="0.15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  <c r="AA236" s="2"/>
    </row>
    <row r="237" spans="1:27" ht="13" x14ac:dyDescent="0.15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  <c r="AA237" s="2"/>
    </row>
    <row r="238" spans="1:27" ht="13" x14ac:dyDescent="0.15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  <c r="AA238" s="2"/>
    </row>
    <row r="239" spans="1:27" ht="13" x14ac:dyDescent="0.15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  <c r="AA239" s="2"/>
    </row>
    <row r="240" spans="1:27" ht="13" x14ac:dyDescent="0.15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  <c r="AA240" s="2"/>
    </row>
    <row r="241" spans="1:27" ht="13" x14ac:dyDescent="0.15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  <c r="AA241" s="2"/>
    </row>
    <row r="242" spans="1:27" ht="13" x14ac:dyDescent="0.15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  <c r="AA242" s="2"/>
    </row>
    <row r="243" spans="1:27" ht="13" x14ac:dyDescent="0.15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  <c r="AA243" s="2"/>
    </row>
    <row r="244" spans="1:27" ht="13" x14ac:dyDescent="0.15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  <c r="AA244" s="2"/>
    </row>
    <row r="245" spans="1:27" ht="13" x14ac:dyDescent="0.15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  <c r="AA245" s="2"/>
    </row>
    <row r="246" spans="1:27" ht="13" x14ac:dyDescent="0.15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  <c r="AA246" s="2"/>
    </row>
    <row r="247" spans="1:27" ht="13" x14ac:dyDescent="0.15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  <c r="AA247" s="2"/>
    </row>
    <row r="248" spans="1:27" ht="13" x14ac:dyDescent="0.15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  <c r="AA248" s="2"/>
    </row>
    <row r="249" spans="1:27" ht="13" x14ac:dyDescent="0.15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  <c r="AA249" s="2"/>
    </row>
    <row r="250" spans="1:27" ht="13" x14ac:dyDescent="0.15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  <c r="AA250" s="2"/>
    </row>
    <row r="251" spans="1:27" ht="13" x14ac:dyDescent="0.15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  <c r="AA251" s="2"/>
    </row>
    <row r="252" spans="1:27" ht="13" x14ac:dyDescent="0.15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  <c r="AA252" s="2"/>
    </row>
    <row r="253" spans="1:27" ht="13" x14ac:dyDescent="0.15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  <c r="AA253" s="2"/>
    </row>
    <row r="254" spans="1:27" ht="13" x14ac:dyDescent="0.15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  <c r="AA254" s="2"/>
    </row>
    <row r="255" spans="1:27" ht="13" x14ac:dyDescent="0.15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  <c r="AA255" s="2"/>
    </row>
    <row r="256" spans="1:27" ht="13" x14ac:dyDescent="0.15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  <c r="AA256" s="2"/>
    </row>
    <row r="257" spans="1:27" ht="13" x14ac:dyDescent="0.15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  <c r="AA257" s="2"/>
    </row>
    <row r="258" spans="1:27" ht="13" x14ac:dyDescent="0.15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  <c r="AA258" s="2"/>
    </row>
    <row r="259" spans="1:27" ht="13" x14ac:dyDescent="0.15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  <c r="AA259" s="2"/>
    </row>
    <row r="260" spans="1:27" ht="13" x14ac:dyDescent="0.15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  <c r="AA260" s="2"/>
    </row>
    <row r="261" spans="1:27" ht="13" x14ac:dyDescent="0.15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  <c r="AA261" s="2"/>
    </row>
    <row r="262" spans="1:27" ht="13" x14ac:dyDescent="0.15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  <c r="AA262" s="2"/>
    </row>
    <row r="263" spans="1:27" ht="13" x14ac:dyDescent="0.15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  <c r="AA263" s="2"/>
    </row>
    <row r="264" spans="1:27" ht="13" x14ac:dyDescent="0.15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  <c r="AA264" s="2"/>
    </row>
    <row r="265" spans="1:27" ht="13" x14ac:dyDescent="0.15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  <c r="AA265" s="2"/>
    </row>
    <row r="266" spans="1:27" ht="13" x14ac:dyDescent="0.15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  <c r="AA266" s="2"/>
    </row>
    <row r="267" spans="1:27" ht="13" x14ac:dyDescent="0.15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  <c r="AA267" s="2"/>
    </row>
    <row r="268" spans="1:27" ht="13" x14ac:dyDescent="0.15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  <c r="AA268" s="2"/>
    </row>
    <row r="269" spans="1:27" ht="13" x14ac:dyDescent="0.15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  <c r="AA269" s="2"/>
    </row>
    <row r="270" spans="1:27" ht="13" x14ac:dyDescent="0.15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  <c r="AA270" s="2"/>
    </row>
    <row r="271" spans="1:27" ht="13" x14ac:dyDescent="0.15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  <c r="AA271" s="2"/>
    </row>
    <row r="272" spans="1:27" ht="13" x14ac:dyDescent="0.15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  <c r="AA272" s="2"/>
    </row>
    <row r="273" spans="1:27" ht="13" x14ac:dyDescent="0.15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  <c r="AA273" s="2"/>
    </row>
    <row r="274" spans="1:27" ht="13" x14ac:dyDescent="0.15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  <c r="AA274" s="2"/>
    </row>
    <row r="275" spans="1:27" ht="13" x14ac:dyDescent="0.15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  <c r="AA275" s="2"/>
    </row>
    <row r="276" spans="1:27" ht="13" x14ac:dyDescent="0.15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  <c r="AA276" s="2"/>
    </row>
    <row r="277" spans="1:27" ht="13" x14ac:dyDescent="0.15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  <c r="AA277" s="2"/>
    </row>
    <row r="278" spans="1:27" ht="13" x14ac:dyDescent="0.15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  <c r="AA278" s="2"/>
    </row>
    <row r="279" spans="1:27" ht="13" x14ac:dyDescent="0.15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  <c r="AA279" s="2"/>
    </row>
    <row r="280" spans="1:27" ht="13" x14ac:dyDescent="0.15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  <c r="AA280" s="2"/>
    </row>
    <row r="281" spans="1:27" ht="13" x14ac:dyDescent="0.15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  <c r="AA281" s="2"/>
    </row>
    <row r="282" spans="1:27" ht="13" x14ac:dyDescent="0.15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  <c r="AA282" s="2"/>
    </row>
    <row r="283" spans="1:27" ht="13" x14ac:dyDescent="0.15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  <c r="AA283" s="2"/>
    </row>
    <row r="284" spans="1:27" ht="13" x14ac:dyDescent="0.15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  <c r="AA284" s="2"/>
    </row>
    <row r="285" spans="1:27" ht="13" x14ac:dyDescent="0.15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  <c r="AA285" s="2"/>
    </row>
    <row r="286" spans="1:27" ht="13" x14ac:dyDescent="0.15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  <c r="AA286" s="2"/>
    </row>
    <row r="287" spans="1:27" ht="13" x14ac:dyDescent="0.15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  <c r="AA287" s="2"/>
    </row>
    <row r="288" spans="1:27" ht="13" x14ac:dyDescent="0.15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  <c r="AA288" s="2"/>
    </row>
    <row r="289" spans="1:27" ht="13" x14ac:dyDescent="0.15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  <c r="AA289" s="2"/>
    </row>
    <row r="290" spans="1:27" ht="13" x14ac:dyDescent="0.15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  <c r="AA290" s="2"/>
    </row>
    <row r="291" spans="1:27" ht="13" x14ac:dyDescent="0.15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  <c r="AA291" s="2"/>
    </row>
    <row r="292" spans="1:27" ht="13" x14ac:dyDescent="0.15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  <c r="AA292" s="2"/>
    </row>
    <row r="293" spans="1:27" ht="13" x14ac:dyDescent="0.15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  <c r="AA293" s="2"/>
    </row>
    <row r="294" spans="1:27" ht="13" x14ac:dyDescent="0.15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  <c r="AA294" s="2"/>
    </row>
    <row r="295" spans="1:27" ht="13" x14ac:dyDescent="0.15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  <c r="AA295" s="2"/>
    </row>
    <row r="296" spans="1:27" ht="13" x14ac:dyDescent="0.15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  <c r="AA296" s="2"/>
    </row>
    <row r="297" spans="1:27" ht="13" x14ac:dyDescent="0.15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  <c r="AA297" s="2"/>
    </row>
    <row r="298" spans="1:27" ht="13" x14ac:dyDescent="0.15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  <c r="AA298" s="2"/>
    </row>
    <row r="299" spans="1:27" ht="13" x14ac:dyDescent="0.15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  <c r="AA299" s="2"/>
    </row>
    <row r="300" spans="1:27" ht="13" x14ac:dyDescent="0.15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  <c r="AA300" s="2"/>
    </row>
    <row r="301" spans="1:27" ht="13" x14ac:dyDescent="0.15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  <c r="AA301" s="2"/>
    </row>
    <row r="302" spans="1:27" ht="13" x14ac:dyDescent="0.15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  <c r="AA302" s="2"/>
    </row>
    <row r="303" spans="1:27" ht="13" x14ac:dyDescent="0.15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  <c r="AA303" s="2"/>
    </row>
    <row r="304" spans="1:27" ht="13" x14ac:dyDescent="0.15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  <c r="AA304" s="2"/>
    </row>
    <row r="305" spans="1:27" ht="13" x14ac:dyDescent="0.15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  <c r="AA305" s="2"/>
    </row>
    <row r="306" spans="1:27" ht="13" x14ac:dyDescent="0.15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  <c r="AA306" s="2"/>
    </row>
    <row r="307" spans="1:27" ht="13" x14ac:dyDescent="0.15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  <c r="AA307" s="2"/>
    </row>
    <row r="308" spans="1:27" ht="13" x14ac:dyDescent="0.15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  <c r="AA308" s="2"/>
    </row>
    <row r="309" spans="1:27" ht="13" x14ac:dyDescent="0.15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  <c r="AA309" s="2"/>
    </row>
    <row r="310" spans="1:27" ht="13" x14ac:dyDescent="0.15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  <c r="AA310" s="2"/>
    </row>
    <row r="311" spans="1:27" ht="13" x14ac:dyDescent="0.15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  <c r="AA311" s="2"/>
    </row>
    <row r="312" spans="1:27" ht="13" x14ac:dyDescent="0.15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  <c r="AA312" s="2"/>
    </row>
    <row r="313" spans="1:27" ht="13" x14ac:dyDescent="0.15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  <c r="AA313" s="2"/>
    </row>
    <row r="314" spans="1:27" ht="13" x14ac:dyDescent="0.15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  <c r="AA314" s="2"/>
    </row>
    <row r="315" spans="1:27" ht="13" x14ac:dyDescent="0.15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  <c r="AA315" s="2"/>
    </row>
    <row r="316" spans="1:27" ht="13" x14ac:dyDescent="0.15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  <c r="AA316" s="2"/>
    </row>
    <row r="317" spans="1:27" ht="13" x14ac:dyDescent="0.15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  <c r="AA317" s="2"/>
    </row>
    <row r="318" spans="1:27" ht="13" x14ac:dyDescent="0.15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  <c r="AA318" s="2"/>
    </row>
    <row r="319" spans="1:27" ht="13" x14ac:dyDescent="0.15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  <c r="AA319" s="2"/>
    </row>
    <row r="320" spans="1:27" ht="13" x14ac:dyDescent="0.15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  <c r="AA320" s="2"/>
    </row>
    <row r="321" spans="1:27" ht="13" x14ac:dyDescent="0.15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  <c r="AA321" s="2"/>
    </row>
    <row r="322" spans="1:27" ht="13" x14ac:dyDescent="0.15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  <c r="AA322" s="2"/>
    </row>
    <row r="323" spans="1:27" ht="13" x14ac:dyDescent="0.15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  <c r="AA323" s="2"/>
    </row>
    <row r="324" spans="1:27" ht="13" x14ac:dyDescent="0.15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  <c r="AA324" s="2"/>
    </row>
    <row r="325" spans="1:27" ht="13" x14ac:dyDescent="0.15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  <c r="AA325" s="2"/>
    </row>
    <row r="326" spans="1:27" ht="13" x14ac:dyDescent="0.15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  <c r="AA326" s="2"/>
    </row>
    <row r="327" spans="1:27" ht="13" x14ac:dyDescent="0.15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  <c r="AA327" s="2"/>
    </row>
    <row r="328" spans="1:27" ht="13" x14ac:dyDescent="0.15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  <c r="AA328" s="2"/>
    </row>
    <row r="329" spans="1:27" ht="13" x14ac:dyDescent="0.15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  <c r="AA329" s="2"/>
    </row>
    <row r="330" spans="1:27" ht="13" x14ac:dyDescent="0.15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  <c r="AA330" s="2"/>
    </row>
    <row r="331" spans="1:27" ht="13" x14ac:dyDescent="0.15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  <c r="AA331" s="2"/>
    </row>
    <row r="332" spans="1:27" ht="13" x14ac:dyDescent="0.15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  <c r="AA332" s="2"/>
    </row>
    <row r="333" spans="1:27" ht="13" x14ac:dyDescent="0.15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  <c r="AA333" s="2"/>
    </row>
    <row r="334" spans="1:27" ht="13" x14ac:dyDescent="0.15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  <c r="AA334" s="2"/>
    </row>
    <row r="335" spans="1:27" ht="13" x14ac:dyDescent="0.15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  <c r="AA335" s="2"/>
    </row>
    <row r="336" spans="1:27" ht="13" x14ac:dyDescent="0.15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  <c r="AA336" s="2"/>
    </row>
    <row r="337" spans="1:27" ht="13" x14ac:dyDescent="0.15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  <c r="AA337" s="2"/>
    </row>
    <row r="338" spans="1:27" ht="13" x14ac:dyDescent="0.15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  <c r="AA338" s="2"/>
    </row>
    <row r="339" spans="1:27" ht="13" x14ac:dyDescent="0.15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  <c r="AA339" s="2"/>
    </row>
    <row r="340" spans="1:27" ht="13" x14ac:dyDescent="0.15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  <c r="AA340" s="2"/>
    </row>
    <row r="341" spans="1:27" ht="13" x14ac:dyDescent="0.15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  <c r="AA341" s="2"/>
    </row>
    <row r="342" spans="1:27" ht="13" x14ac:dyDescent="0.15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  <c r="AA342" s="2"/>
    </row>
    <row r="343" spans="1:27" ht="13" x14ac:dyDescent="0.15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  <c r="AA343" s="2"/>
    </row>
    <row r="344" spans="1:27" ht="13" x14ac:dyDescent="0.15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  <c r="AA344" s="2"/>
    </row>
    <row r="345" spans="1:27" ht="13" x14ac:dyDescent="0.15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  <c r="AA345" s="2"/>
    </row>
    <row r="346" spans="1:27" ht="13" x14ac:dyDescent="0.15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  <c r="AA346" s="2"/>
    </row>
    <row r="347" spans="1:27" ht="13" x14ac:dyDescent="0.15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  <c r="AA347" s="2"/>
    </row>
    <row r="348" spans="1:27" ht="13" x14ac:dyDescent="0.15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  <c r="AA348" s="2"/>
    </row>
    <row r="349" spans="1:27" ht="13" x14ac:dyDescent="0.15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  <c r="AA349" s="2"/>
    </row>
    <row r="350" spans="1:27" ht="13" x14ac:dyDescent="0.15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  <c r="AA350" s="2"/>
    </row>
    <row r="351" spans="1:27" ht="13" x14ac:dyDescent="0.15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  <c r="AA351" s="2"/>
    </row>
    <row r="352" spans="1:27" ht="13" x14ac:dyDescent="0.15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  <c r="AA352" s="2"/>
    </row>
    <row r="353" spans="1:27" ht="13" x14ac:dyDescent="0.15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  <c r="AA353" s="2"/>
    </row>
    <row r="354" spans="1:27" ht="13" x14ac:dyDescent="0.15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  <c r="AA354" s="2"/>
    </row>
    <row r="355" spans="1:27" ht="13" x14ac:dyDescent="0.15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  <c r="AA355" s="2"/>
    </row>
    <row r="356" spans="1:27" ht="13" x14ac:dyDescent="0.15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  <c r="AA356" s="2"/>
    </row>
    <row r="357" spans="1:27" ht="13" x14ac:dyDescent="0.15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  <c r="AA357" s="2"/>
    </row>
    <row r="358" spans="1:27" ht="13" x14ac:dyDescent="0.15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  <c r="AA358" s="2"/>
    </row>
    <row r="359" spans="1:27" ht="13" x14ac:dyDescent="0.15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  <c r="AA359" s="2"/>
    </row>
    <row r="360" spans="1:27" ht="13" x14ac:dyDescent="0.15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  <c r="AA360" s="2"/>
    </row>
    <row r="361" spans="1:27" ht="13" x14ac:dyDescent="0.15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  <c r="AA361" s="2"/>
    </row>
    <row r="362" spans="1:27" ht="13" x14ac:dyDescent="0.15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  <c r="AA362" s="2"/>
    </row>
    <row r="363" spans="1:27" ht="13" x14ac:dyDescent="0.15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  <c r="AA363" s="2"/>
    </row>
    <row r="364" spans="1:27" ht="13" x14ac:dyDescent="0.15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  <c r="AA364" s="2"/>
    </row>
    <row r="365" spans="1:27" ht="13" x14ac:dyDescent="0.15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  <c r="AA365" s="2"/>
    </row>
    <row r="366" spans="1:27" ht="13" x14ac:dyDescent="0.15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  <c r="AA366" s="2"/>
    </row>
    <row r="367" spans="1:27" ht="13" x14ac:dyDescent="0.15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  <c r="AA367" s="2"/>
    </row>
    <row r="368" spans="1:27" ht="13" x14ac:dyDescent="0.15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  <c r="AA368" s="2"/>
    </row>
    <row r="369" spans="1:27" ht="13" x14ac:dyDescent="0.15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  <c r="AA369" s="2"/>
    </row>
    <row r="370" spans="1:27" ht="13" x14ac:dyDescent="0.15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  <c r="AA370" s="2"/>
    </row>
    <row r="371" spans="1:27" ht="13" x14ac:dyDescent="0.15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  <c r="AA371" s="2"/>
    </row>
    <row r="372" spans="1:27" ht="13" x14ac:dyDescent="0.15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  <c r="AA372" s="2"/>
    </row>
    <row r="373" spans="1:27" ht="13" x14ac:dyDescent="0.15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  <c r="AA373" s="2"/>
    </row>
    <row r="374" spans="1:27" ht="13" x14ac:dyDescent="0.15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  <c r="AA374" s="2"/>
    </row>
    <row r="375" spans="1:27" ht="13" x14ac:dyDescent="0.15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  <c r="AA375" s="2"/>
    </row>
    <row r="376" spans="1:27" ht="13" x14ac:dyDescent="0.15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  <c r="AA376" s="2"/>
    </row>
    <row r="377" spans="1:27" ht="13" x14ac:dyDescent="0.15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  <c r="AA377" s="2"/>
    </row>
    <row r="378" spans="1:27" ht="13" x14ac:dyDescent="0.15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  <c r="AA378" s="2"/>
    </row>
    <row r="379" spans="1:27" ht="13" x14ac:dyDescent="0.15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  <c r="AA379" s="2"/>
    </row>
    <row r="380" spans="1:27" ht="13" x14ac:dyDescent="0.15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  <c r="AA380" s="2"/>
    </row>
    <row r="381" spans="1:27" ht="13" x14ac:dyDescent="0.15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  <c r="AA381" s="2"/>
    </row>
    <row r="382" spans="1:27" ht="13" x14ac:dyDescent="0.15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  <c r="AA382" s="2"/>
    </row>
    <row r="383" spans="1:27" ht="13" x14ac:dyDescent="0.15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  <c r="AA383" s="2"/>
    </row>
    <row r="384" spans="1:27" ht="13" x14ac:dyDescent="0.15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  <c r="AA384" s="2"/>
    </row>
    <row r="385" spans="1:27" ht="13" x14ac:dyDescent="0.15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  <c r="AA385" s="2"/>
    </row>
    <row r="386" spans="1:27" ht="13" x14ac:dyDescent="0.15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  <c r="AA386" s="2"/>
    </row>
    <row r="387" spans="1:27" ht="13" x14ac:dyDescent="0.15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  <c r="AA387" s="2"/>
    </row>
    <row r="388" spans="1:27" ht="13" x14ac:dyDescent="0.15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  <c r="AA388" s="2"/>
    </row>
    <row r="389" spans="1:27" ht="13" x14ac:dyDescent="0.15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  <c r="AA389" s="2"/>
    </row>
    <row r="390" spans="1:27" ht="13" x14ac:dyDescent="0.15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  <c r="AA390" s="2"/>
    </row>
    <row r="391" spans="1:27" ht="13" x14ac:dyDescent="0.15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  <c r="AA391" s="2"/>
    </row>
    <row r="392" spans="1:27" ht="13" x14ac:dyDescent="0.15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  <c r="AA392" s="2"/>
    </row>
    <row r="393" spans="1:27" ht="13" x14ac:dyDescent="0.15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  <c r="AA393" s="2"/>
    </row>
    <row r="394" spans="1:27" ht="13" x14ac:dyDescent="0.15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  <c r="AA394" s="2"/>
    </row>
    <row r="395" spans="1:27" ht="13" x14ac:dyDescent="0.15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  <c r="AA395" s="2"/>
    </row>
    <row r="396" spans="1:27" ht="13" x14ac:dyDescent="0.15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  <c r="AA396" s="2"/>
    </row>
    <row r="397" spans="1:27" ht="13" x14ac:dyDescent="0.15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  <c r="AA397" s="2"/>
    </row>
    <row r="398" spans="1:27" ht="13" x14ac:dyDescent="0.15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  <c r="AA398" s="2"/>
    </row>
    <row r="399" spans="1:27" ht="13" x14ac:dyDescent="0.15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  <c r="AA399" s="2"/>
    </row>
    <row r="400" spans="1:27" ht="13" x14ac:dyDescent="0.15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  <c r="AA400" s="2"/>
    </row>
    <row r="401" spans="1:27" ht="13" x14ac:dyDescent="0.15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  <c r="AA401" s="2"/>
    </row>
    <row r="402" spans="1:27" ht="13" x14ac:dyDescent="0.15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  <c r="AA402" s="2"/>
    </row>
    <row r="403" spans="1:27" ht="13" x14ac:dyDescent="0.15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  <c r="AA403" s="2"/>
    </row>
    <row r="404" spans="1:27" ht="13" x14ac:dyDescent="0.15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  <c r="AA404" s="2"/>
    </row>
    <row r="405" spans="1:27" ht="13" x14ac:dyDescent="0.15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  <c r="AA405" s="2"/>
    </row>
    <row r="406" spans="1:27" ht="13" x14ac:dyDescent="0.15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  <c r="AA406" s="2"/>
    </row>
    <row r="407" spans="1:27" ht="13" x14ac:dyDescent="0.15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  <c r="AA407" s="2"/>
    </row>
    <row r="408" spans="1:27" ht="13" x14ac:dyDescent="0.15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  <c r="AA408" s="2"/>
    </row>
    <row r="409" spans="1:27" ht="13" x14ac:dyDescent="0.15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  <c r="AA409" s="2"/>
    </row>
    <row r="410" spans="1:27" ht="13" x14ac:dyDescent="0.15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  <c r="AA410" s="2"/>
    </row>
    <row r="411" spans="1:27" ht="13" x14ac:dyDescent="0.15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  <c r="AA411" s="2"/>
    </row>
    <row r="412" spans="1:27" ht="13" x14ac:dyDescent="0.15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  <c r="AA412" s="2"/>
    </row>
    <row r="413" spans="1:27" ht="13" x14ac:dyDescent="0.15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  <c r="AA413" s="2"/>
    </row>
    <row r="414" spans="1:27" ht="13" x14ac:dyDescent="0.15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  <c r="AA414" s="2"/>
    </row>
    <row r="415" spans="1:27" ht="13" x14ac:dyDescent="0.15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  <c r="AA415" s="2"/>
    </row>
    <row r="416" spans="1:27" ht="13" x14ac:dyDescent="0.15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  <c r="AA416" s="2"/>
    </row>
    <row r="417" spans="1:27" ht="13" x14ac:dyDescent="0.15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  <c r="AA417" s="2"/>
    </row>
    <row r="418" spans="1:27" ht="13" x14ac:dyDescent="0.15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  <c r="AA418" s="2"/>
    </row>
    <row r="419" spans="1:27" ht="13" x14ac:dyDescent="0.15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  <c r="AA419" s="2"/>
    </row>
    <row r="420" spans="1:27" ht="13" x14ac:dyDescent="0.15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  <c r="AA420" s="2"/>
    </row>
    <row r="421" spans="1:27" ht="13" x14ac:dyDescent="0.15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</row>
    <row r="422" spans="1:27" ht="13" x14ac:dyDescent="0.15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</row>
    <row r="423" spans="1:27" ht="13" x14ac:dyDescent="0.15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</row>
    <row r="424" spans="1:27" ht="13" x14ac:dyDescent="0.15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</row>
    <row r="425" spans="1:27" ht="13" x14ac:dyDescent="0.15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</row>
    <row r="426" spans="1:27" ht="13" x14ac:dyDescent="0.15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</row>
    <row r="427" spans="1:27" ht="13" x14ac:dyDescent="0.15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</row>
    <row r="428" spans="1:27" ht="13" x14ac:dyDescent="0.15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</row>
    <row r="429" spans="1:27" ht="13" x14ac:dyDescent="0.15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</row>
    <row r="430" spans="1:27" ht="13" x14ac:dyDescent="0.15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</row>
    <row r="431" spans="1:27" ht="13" x14ac:dyDescent="0.15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</row>
    <row r="432" spans="1:27" ht="13" x14ac:dyDescent="0.15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</row>
    <row r="433" spans="1:27" ht="13" x14ac:dyDescent="0.15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</row>
    <row r="434" spans="1:27" ht="13" x14ac:dyDescent="0.15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</row>
    <row r="435" spans="1:27" ht="13" x14ac:dyDescent="0.15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</row>
    <row r="436" spans="1:27" ht="13" x14ac:dyDescent="0.15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</row>
    <row r="437" spans="1:27" ht="13" x14ac:dyDescent="0.15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</row>
    <row r="438" spans="1:27" ht="13" x14ac:dyDescent="0.15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</row>
    <row r="439" spans="1:27" ht="13" x14ac:dyDescent="0.15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</row>
    <row r="440" spans="1:27" ht="13" x14ac:dyDescent="0.15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</row>
    <row r="441" spans="1:27" ht="13" x14ac:dyDescent="0.15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</row>
    <row r="442" spans="1:27" ht="13" x14ac:dyDescent="0.15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</row>
    <row r="443" spans="1:27" ht="13" x14ac:dyDescent="0.15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</row>
    <row r="444" spans="1:27" ht="13" x14ac:dyDescent="0.15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</row>
    <row r="445" spans="1:27" ht="13" x14ac:dyDescent="0.15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</row>
    <row r="446" spans="1:27" ht="13" x14ac:dyDescent="0.15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</row>
    <row r="447" spans="1:27" ht="13" x14ac:dyDescent="0.15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</row>
    <row r="448" spans="1:27" ht="13" x14ac:dyDescent="0.15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</row>
    <row r="449" spans="1:27" ht="13" x14ac:dyDescent="0.15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</row>
    <row r="450" spans="1:27" ht="13" x14ac:dyDescent="0.15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</row>
    <row r="451" spans="1:27" ht="13" x14ac:dyDescent="0.15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</row>
    <row r="452" spans="1:27" ht="13" x14ac:dyDescent="0.15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</row>
    <row r="453" spans="1:27" ht="13" x14ac:dyDescent="0.15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</row>
    <row r="454" spans="1:27" ht="13" x14ac:dyDescent="0.15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</row>
    <row r="455" spans="1:27" ht="13" x14ac:dyDescent="0.15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</row>
    <row r="456" spans="1:27" ht="13" x14ac:dyDescent="0.15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</row>
    <row r="457" spans="1:27" ht="13" x14ac:dyDescent="0.15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</row>
    <row r="458" spans="1:27" ht="13" x14ac:dyDescent="0.15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</row>
    <row r="459" spans="1:27" ht="13" x14ac:dyDescent="0.15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</row>
    <row r="460" spans="1:27" ht="13" x14ac:dyDescent="0.15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</row>
    <row r="461" spans="1:27" ht="13" x14ac:dyDescent="0.15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</row>
    <row r="462" spans="1:27" ht="13" x14ac:dyDescent="0.15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</row>
    <row r="463" spans="1:27" ht="13" x14ac:dyDescent="0.15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</row>
    <row r="464" spans="1:27" ht="13" x14ac:dyDescent="0.15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</row>
    <row r="465" spans="1:27" ht="13" x14ac:dyDescent="0.15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</row>
    <row r="466" spans="1:27" ht="13" x14ac:dyDescent="0.15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</row>
    <row r="467" spans="1:27" ht="13" x14ac:dyDescent="0.15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</row>
    <row r="468" spans="1:27" ht="13" x14ac:dyDescent="0.15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</row>
    <row r="469" spans="1:27" ht="13" x14ac:dyDescent="0.15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</row>
    <row r="470" spans="1:27" ht="13" x14ac:dyDescent="0.15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</row>
    <row r="471" spans="1:27" ht="13" x14ac:dyDescent="0.15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</row>
    <row r="472" spans="1:27" ht="13" x14ac:dyDescent="0.15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</row>
    <row r="473" spans="1:27" ht="13" x14ac:dyDescent="0.15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</row>
    <row r="474" spans="1:27" ht="13" x14ac:dyDescent="0.15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</row>
    <row r="475" spans="1:27" ht="13" x14ac:dyDescent="0.15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</row>
    <row r="476" spans="1:27" ht="13" x14ac:dyDescent="0.15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</row>
    <row r="477" spans="1:27" ht="13" x14ac:dyDescent="0.15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</row>
    <row r="478" spans="1:27" ht="13" x14ac:dyDescent="0.15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</row>
    <row r="479" spans="1:27" ht="13" x14ac:dyDescent="0.15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</row>
    <row r="480" spans="1:27" ht="13" x14ac:dyDescent="0.15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</row>
    <row r="481" spans="1:27" ht="13" x14ac:dyDescent="0.15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</row>
    <row r="482" spans="1:27" ht="13" x14ac:dyDescent="0.15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</row>
    <row r="483" spans="1:27" ht="13" x14ac:dyDescent="0.15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</row>
    <row r="484" spans="1:27" ht="13" x14ac:dyDescent="0.15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</row>
    <row r="485" spans="1:27" ht="13" x14ac:dyDescent="0.15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</row>
    <row r="486" spans="1:27" ht="13" x14ac:dyDescent="0.15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</row>
    <row r="487" spans="1:27" ht="13" x14ac:dyDescent="0.15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</row>
    <row r="488" spans="1:27" ht="13" x14ac:dyDescent="0.15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</row>
    <row r="489" spans="1:27" ht="13" x14ac:dyDescent="0.15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</row>
    <row r="490" spans="1:27" ht="13" x14ac:dyDescent="0.15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</row>
    <row r="491" spans="1:27" ht="13" x14ac:dyDescent="0.15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</row>
    <row r="492" spans="1:27" ht="13" x14ac:dyDescent="0.15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</row>
    <row r="493" spans="1:27" ht="13" x14ac:dyDescent="0.15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</row>
    <row r="494" spans="1:27" ht="13" x14ac:dyDescent="0.15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</row>
    <row r="495" spans="1:27" ht="13" x14ac:dyDescent="0.15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</row>
    <row r="496" spans="1:27" ht="13" x14ac:dyDescent="0.15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</row>
    <row r="497" spans="1:27" ht="13" x14ac:dyDescent="0.15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</row>
    <row r="498" spans="1:27" ht="13" x14ac:dyDescent="0.15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</row>
    <row r="499" spans="1:27" ht="13" x14ac:dyDescent="0.15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</row>
    <row r="500" spans="1:27" ht="13" x14ac:dyDescent="0.15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</row>
    <row r="501" spans="1:27" ht="13" x14ac:dyDescent="0.15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</row>
    <row r="502" spans="1:27" ht="13" x14ac:dyDescent="0.15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</row>
    <row r="503" spans="1:27" ht="13" x14ac:dyDescent="0.15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</row>
    <row r="504" spans="1:27" ht="13" x14ac:dyDescent="0.15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</row>
    <row r="505" spans="1:27" ht="13" x14ac:dyDescent="0.15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</row>
    <row r="506" spans="1:27" ht="13" x14ac:dyDescent="0.15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</row>
    <row r="507" spans="1:27" ht="13" x14ac:dyDescent="0.15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</row>
    <row r="508" spans="1:27" ht="13" x14ac:dyDescent="0.15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</row>
    <row r="509" spans="1:27" ht="13" x14ac:dyDescent="0.15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</row>
    <row r="510" spans="1:27" ht="13" x14ac:dyDescent="0.15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</row>
    <row r="511" spans="1:27" ht="13" x14ac:dyDescent="0.15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</row>
    <row r="512" spans="1:27" ht="13" x14ac:dyDescent="0.15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</row>
    <row r="513" spans="1:27" ht="13" x14ac:dyDescent="0.15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</row>
    <row r="514" spans="1:27" ht="13" x14ac:dyDescent="0.15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</row>
    <row r="515" spans="1:27" ht="13" x14ac:dyDescent="0.15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</row>
    <row r="516" spans="1:27" ht="13" x14ac:dyDescent="0.15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</row>
    <row r="517" spans="1:27" ht="13" x14ac:dyDescent="0.15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</row>
    <row r="518" spans="1:27" ht="13" x14ac:dyDescent="0.15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</row>
    <row r="519" spans="1:27" ht="13" x14ac:dyDescent="0.15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</row>
    <row r="520" spans="1:27" ht="13" x14ac:dyDescent="0.15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</row>
    <row r="521" spans="1:27" ht="13" x14ac:dyDescent="0.15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</row>
    <row r="522" spans="1:27" ht="13" x14ac:dyDescent="0.15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</row>
    <row r="523" spans="1:27" ht="13" x14ac:dyDescent="0.15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</row>
    <row r="524" spans="1:27" ht="13" x14ac:dyDescent="0.15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</row>
    <row r="525" spans="1:27" ht="13" x14ac:dyDescent="0.15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</row>
    <row r="526" spans="1:27" ht="13" x14ac:dyDescent="0.15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</row>
    <row r="527" spans="1:27" ht="13" x14ac:dyDescent="0.15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</row>
    <row r="528" spans="1:27" ht="13" x14ac:dyDescent="0.15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</row>
    <row r="529" spans="1:27" ht="13" x14ac:dyDescent="0.15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</row>
    <row r="530" spans="1:27" ht="13" x14ac:dyDescent="0.15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</row>
    <row r="531" spans="1:27" ht="13" x14ac:dyDescent="0.15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</row>
    <row r="532" spans="1:27" ht="13" x14ac:dyDescent="0.15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</row>
    <row r="533" spans="1:27" ht="13" x14ac:dyDescent="0.15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</row>
    <row r="534" spans="1:27" ht="13" x14ac:dyDescent="0.15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</row>
    <row r="535" spans="1:27" ht="13" x14ac:dyDescent="0.15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</row>
    <row r="536" spans="1:27" ht="13" x14ac:dyDescent="0.15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</row>
    <row r="537" spans="1:27" ht="13" x14ac:dyDescent="0.15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</row>
    <row r="538" spans="1:27" ht="13" x14ac:dyDescent="0.15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</row>
    <row r="539" spans="1:27" ht="13" x14ac:dyDescent="0.15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</row>
    <row r="540" spans="1:27" ht="13" x14ac:dyDescent="0.15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</row>
    <row r="541" spans="1:27" ht="13" x14ac:dyDescent="0.15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</row>
    <row r="542" spans="1:27" ht="13" x14ac:dyDescent="0.15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</row>
    <row r="543" spans="1:27" ht="13" x14ac:dyDescent="0.15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</row>
    <row r="544" spans="1:27" ht="13" x14ac:dyDescent="0.15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</row>
    <row r="545" spans="1:27" ht="13" x14ac:dyDescent="0.15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</row>
    <row r="546" spans="1:27" ht="13" x14ac:dyDescent="0.15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</row>
    <row r="547" spans="1:27" ht="13" x14ac:dyDescent="0.15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</row>
    <row r="548" spans="1:27" ht="13" x14ac:dyDescent="0.15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</row>
    <row r="549" spans="1:27" ht="13" x14ac:dyDescent="0.15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</row>
    <row r="550" spans="1:27" ht="13" x14ac:dyDescent="0.15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</row>
    <row r="551" spans="1:27" ht="13" x14ac:dyDescent="0.15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</row>
    <row r="552" spans="1:27" ht="13" x14ac:dyDescent="0.15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</row>
    <row r="553" spans="1:27" ht="13" x14ac:dyDescent="0.15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</row>
    <row r="554" spans="1:27" ht="13" x14ac:dyDescent="0.15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</row>
    <row r="555" spans="1:27" ht="13" x14ac:dyDescent="0.15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</row>
    <row r="556" spans="1:27" ht="13" x14ac:dyDescent="0.15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</row>
    <row r="557" spans="1:27" ht="13" x14ac:dyDescent="0.15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</row>
    <row r="558" spans="1:27" ht="13" x14ac:dyDescent="0.15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</row>
    <row r="559" spans="1:27" ht="13" x14ac:dyDescent="0.15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</row>
    <row r="560" spans="1:27" ht="13" x14ac:dyDescent="0.15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</row>
    <row r="561" spans="1:27" ht="13" x14ac:dyDescent="0.15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</row>
    <row r="562" spans="1:27" ht="13" x14ac:dyDescent="0.15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</row>
    <row r="563" spans="1:27" ht="13" x14ac:dyDescent="0.15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</row>
    <row r="564" spans="1:27" ht="13" x14ac:dyDescent="0.15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</row>
    <row r="565" spans="1:27" ht="13" x14ac:dyDescent="0.15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</row>
    <row r="566" spans="1:27" ht="13" x14ac:dyDescent="0.15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</row>
    <row r="567" spans="1:27" ht="13" x14ac:dyDescent="0.15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</row>
    <row r="568" spans="1:27" ht="13" x14ac:dyDescent="0.15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</row>
    <row r="569" spans="1:27" ht="13" x14ac:dyDescent="0.15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</row>
    <row r="570" spans="1:27" ht="13" x14ac:dyDescent="0.15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</row>
    <row r="571" spans="1:27" ht="13" x14ac:dyDescent="0.15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</row>
    <row r="572" spans="1:27" ht="13" x14ac:dyDescent="0.15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</row>
    <row r="573" spans="1:27" ht="13" x14ac:dyDescent="0.15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</row>
    <row r="574" spans="1:27" ht="13" x14ac:dyDescent="0.15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</row>
    <row r="575" spans="1:27" ht="13" x14ac:dyDescent="0.15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</row>
    <row r="576" spans="1:27" ht="13" x14ac:dyDescent="0.15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</row>
    <row r="577" spans="1:27" ht="13" x14ac:dyDescent="0.15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</row>
    <row r="578" spans="1:27" ht="13" x14ac:dyDescent="0.15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</row>
    <row r="579" spans="1:27" ht="13" x14ac:dyDescent="0.15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</row>
    <row r="580" spans="1:27" ht="13" x14ac:dyDescent="0.15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</row>
    <row r="581" spans="1:27" ht="13" x14ac:dyDescent="0.15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</row>
    <row r="582" spans="1:27" ht="13" x14ac:dyDescent="0.15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</row>
    <row r="583" spans="1:27" ht="13" x14ac:dyDescent="0.15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</row>
    <row r="584" spans="1:27" ht="13" x14ac:dyDescent="0.15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</row>
    <row r="585" spans="1:27" ht="13" x14ac:dyDescent="0.15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</row>
    <row r="586" spans="1:27" ht="13" x14ac:dyDescent="0.15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</row>
    <row r="587" spans="1:27" ht="13" x14ac:dyDescent="0.15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</row>
    <row r="588" spans="1:27" ht="13" x14ac:dyDescent="0.15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</row>
    <row r="589" spans="1:27" ht="13" x14ac:dyDescent="0.15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</row>
    <row r="590" spans="1:27" ht="13" x14ac:dyDescent="0.15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</row>
    <row r="591" spans="1:27" ht="13" x14ac:dyDescent="0.15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</row>
    <row r="592" spans="1:27" ht="13" x14ac:dyDescent="0.15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</row>
    <row r="593" spans="1:27" ht="13" x14ac:dyDescent="0.15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</row>
    <row r="594" spans="1:27" ht="13" x14ac:dyDescent="0.15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</row>
    <row r="595" spans="1:27" ht="13" x14ac:dyDescent="0.15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</row>
    <row r="596" spans="1:27" ht="13" x14ac:dyDescent="0.15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</row>
    <row r="597" spans="1:27" ht="13" x14ac:dyDescent="0.15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</row>
    <row r="598" spans="1:27" ht="13" x14ac:dyDescent="0.15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</row>
    <row r="599" spans="1:27" ht="13" x14ac:dyDescent="0.15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</row>
    <row r="600" spans="1:27" ht="13" x14ac:dyDescent="0.15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</row>
    <row r="601" spans="1:27" ht="13" x14ac:dyDescent="0.15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</row>
    <row r="602" spans="1:27" ht="13" x14ac:dyDescent="0.15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</row>
    <row r="603" spans="1:27" ht="13" x14ac:dyDescent="0.15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</row>
    <row r="604" spans="1:27" ht="13" x14ac:dyDescent="0.15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</row>
    <row r="605" spans="1:27" ht="13" x14ac:dyDescent="0.15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</row>
    <row r="606" spans="1:27" ht="13" x14ac:dyDescent="0.15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</row>
    <row r="607" spans="1:27" ht="13" x14ac:dyDescent="0.15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</row>
    <row r="608" spans="1:27" ht="13" x14ac:dyDescent="0.15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</row>
    <row r="609" spans="1:27" ht="13" x14ac:dyDescent="0.15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</row>
    <row r="610" spans="1:27" ht="13" x14ac:dyDescent="0.15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</row>
    <row r="611" spans="1:27" ht="13" x14ac:dyDescent="0.15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</row>
    <row r="612" spans="1:27" ht="13" x14ac:dyDescent="0.15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</row>
    <row r="613" spans="1:27" ht="13" x14ac:dyDescent="0.15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</row>
    <row r="614" spans="1:27" ht="13" x14ac:dyDescent="0.15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</row>
    <row r="615" spans="1:27" ht="13" x14ac:dyDescent="0.15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</row>
    <row r="616" spans="1:27" ht="13" x14ac:dyDescent="0.15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</row>
    <row r="617" spans="1:27" ht="13" x14ac:dyDescent="0.15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</row>
    <row r="618" spans="1:27" ht="13" x14ac:dyDescent="0.15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</row>
    <row r="619" spans="1:27" ht="13" x14ac:dyDescent="0.15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</row>
    <row r="620" spans="1:27" ht="13" x14ac:dyDescent="0.15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</row>
    <row r="621" spans="1:27" ht="13" x14ac:dyDescent="0.15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</row>
    <row r="622" spans="1:27" ht="13" x14ac:dyDescent="0.15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</row>
    <row r="623" spans="1:27" ht="13" x14ac:dyDescent="0.15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</row>
    <row r="624" spans="1:27" ht="13" x14ac:dyDescent="0.15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</row>
    <row r="625" spans="1:27" ht="13" x14ac:dyDescent="0.15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</row>
    <row r="626" spans="1:27" ht="13" x14ac:dyDescent="0.15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</row>
    <row r="627" spans="1:27" ht="13" x14ac:dyDescent="0.15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</row>
    <row r="628" spans="1:27" ht="13" x14ac:dyDescent="0.15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</row>
    <row r="629" spans="1:27" ht="13" x14ac:dyDescent="0.15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</row>
    <row r="630" spans="1:27" ht="13" x14ac:dyDescent="0.15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</row>
    <row r="631" spans="1:27" ht="13" x14ac:dyDescent="0.15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</row>
    <row r="632" spans="1:27" ht="13" x14ac:dyDescent="0.15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</row>
    <row r="633" spans="1:27" ht="13" x14ac:dyDescent="0.15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</row>
    <row r="634" spans="1:27" ht="13" x14ac:dyDescent="0.15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</row>
    <row r="635" spans="1:27" ht="13" x14ac:dyDescent="0.15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</row>
    <row r="636" spans="1:27" ht="13" x14ac:dyDescent="0.15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</row>
    <row r="637" spans="1:27" ht="13" x14ac:dyDescent="0.15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</row>
    <row r="638" spans="1:27" ht="13" x14ac:dyDescent="0.15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</row>
    <row r="639" spans="1:27" ht="13" x14ac:dyDescent="0.15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</row>
    <row r="640" spans="1:27" ht="13" x14ac:dyDescent="0.15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</row>
    <row r="641" spans="1:27" ht="13" x14ac:dyDescent="0.15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</row>
    <row r="642" spans="1:27" ht="13" x14ac:dyDescent="0.15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</row>
    <row r="643" spans="1:27" ht="13" x14ac:dyDescent="0.15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</row>
    <row r="644" spans="1:27" ht="13" x14ac:dyDescent="0.15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</row>
    <row r="645" spans="1:27" ht="13" x14ac:dyDescent="0.15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</row>
    <row r="646" spans="1:27" ht="13" x14ac:dyDescent="0.15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</row>
    <row r="647" spans="1:27" ht="13" x14ac:dyDescent="0.15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</row>
    <row r="648" spans="1:27" ht="13" x14ac:dyDescent="0.15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</row>
    <row r="649" spans="1:27" ht="13" x14ac:dyDescent="0.15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</row>
    <row r="650" spans="1:27" ht="13" x14ac:dyDescent="0.15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</row>
    <row r="651" spans="1:27" ht="13" x14ac:dyDescent="0.15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</row>
    <row r="652" spans="1:27" ht="13" x14ac:dyDescent="0.15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</row>
    <row r="653" spans="1:27" ht="13" x14ac:dyDescent="0.15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</row>
    <row r="654" spans="1:27" ht="13" x14ac:dyDescent="0.15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</row>
    <row r="655" spans="1:27" ht="13" x14ac:dyDescent="0.15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</row>
    <row r="656" spans="1:27" ht="13" x14ac:dyDescent="0.15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</row>
    <row r="657" spans="1:27" ht="13" x14ac:dyDescent="0.15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</row>
    <row r="658" spans="1:27" ht="13" x14ac:dyDescent="0.15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</row>
    <row r="659" spans="1:27" ht="13" x14ac:dyDescent="0.15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</row>
    <row r="660" spans="1:27" ht="13" x14ac:dyDescent="0.15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</row>
    <row r="661" spans="1:27" ht="13" x14ac:dyDescent="0.15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</row>
    <row r="662" spans="1:27" ht="13" x14ac:dyDescent="0.15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</row>
    <row r="663" spans="1:27" ht="13" x14ac:dyDescent="0.15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</row>
    <row r="664" spans="1:27" ht="13" x14ac:dyDescent="0.15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</row>
    <row r="665" spans="1:27" ht="13" x14ac:dyDescent="0.15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</row>
    <row r="666" spans="1:27" ht="13" x14ac:dyDescent="0.15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</row>
    <row r="667" spans="1:27" ht="13" x14ac:dyDescent="0.15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</row>
    <row r="668" spans="1:27" ht="13" x14ac:dyDescent="0.15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</row>
    <row r="669" spans="1:27" ht="13" x14ac:dyDescent="0.15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</row>
    <row r="670" spans="1:27" ht="13" x14ac:dyDescent="0.15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</row>
    <row r="671" spans="1:27" ht="13" x14ac:dyDescent="0.15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</row>
    <row r="672" spans="1:27" ht="13" x14ac:dyDescent="0.15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</row>
    <row r="673" spans="1:27" ht="13" x14ac:dyDescent="0.15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</row>
    <row r="674" spans="1:27" ht="13" x14ac:dyDescent="0.15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</row>
    <row r="675" spans="1:27" ht="13" x14ac:dyDescent="0.15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</row>
    <row r="676" spans="1:27" ht="13" x14ac:dyDescent="0.15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</row>
    <row r="677" spans="1:27" ht="13" x14ac:dyDescent="0.15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</row>
    <row r="678" spans="1:27" ht="13" x14ac:dyDescent="0.15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</row>
    <row r="679" spans="1:27" ht="13" x14ac:dyDescent="0.15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</row>
    <row r="680" spans="1:27" ht="13" x14ac:dyDescent="0.15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</row>
    <row r="681" spans="1:27" ht="13" x14ac:dyDescent="0.15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</row>
    <row r="682" spans="1:27" ht="13" x14ac:dyDescent="0.15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</row>
    <row r="683" spans="1:27" ht="13" x14ac:dyDescent="0.15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</row>
    <row r="684" spans="1:27" ht="13" x14ac:dyDescent="0.15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</row>
    <row r="685" spans="1:27" ht="13" x14ac:dyDescent="0.15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</row>
    <row r="686" spans="1:27" ht="13" x14ac:dyDescent="0.15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</row>
    <row r="687" spans="1:27" ht="13" x14ac:dyDescent="0.15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</row>
    <row r="688" spans="1:27" ht="13" x14ac:dyDescent="0.15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</row>
    <row r="689" spans="1:27" ht="13" x14ac:dyDescent="0.15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</row>
    <row r="690" spans="1:27" ht="13" x14ac:dyDescent="0.15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</row>
    <row r="691" spans="1:27" ht="13" x14ac:dyDescent="0.15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</row>
    <row r="692" spans="1:27" ht="13" x14ac:dyDescent="0.15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</row>
    <row r="693" spans="1:27" ht="13" x14ac:dyDescent="0.15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</row>
    <row r="694" spans="1:27" ht="13" x14ac:dyDescent="0.15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</row>
    <row r="695" spans="1:27" ht="13" x14ac:dyDescent="0.15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</row>
    <row r="696" spans="1:27" ht="13" x14ac:dyDescent="0.15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</row>
    <row r="697" spans="1:27" ht="13" x14ac:dyDescent="0.15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</row>
    <row r="698" spans="1:27" ht="13" x14ac:dyDescent="0.15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</row>
    <row r="699" spans="1:27" ht="13" x14ac:dyDescent="0.15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</row>
    <row r="700" spans="1:27" ht="13" x14ac:dyDescent="0.15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</row>
    <row r="701" spans="1:27" ht="13" x14ac:dyDescent="0.15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</row>
    <row r="702" spans="1:27" ht="13" x14ac:dyDescent="0.15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</row>
    <row r="703" spans="1:27" ht="13" x14ac:dyDescent="0.15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</row>
    <row r="704" spans="1:27" ht="13" x14ac:dyDescent="0.15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</row>
    <row r="705" spans="1:27" ht="13" x14ac:dyDescent="0.15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</row>
    <row r="706" spans="1:27" ht="13" x14ac:dyDescent="0.15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</row>
    <row r="707" spans="1:27" ht="13" x14ac:dyDescent="0.15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</row>
    <row r="708" spans="1:27" ht="13" x14ac:dyDescent="0.15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</row>
    <row r="709" spans="1:27" ht="13" x14ac:dyDescent="0.15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</row>
    <row r="710" spans="1:27" ht="13" x14ac:dyDescent="0.15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</row>
    <row r="711" spans="1:27" ht="13" x14ac:dyDescent="0.15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</row>
    <row r="712" spans="1:27" ht="13" x14ac:dyDescent="0.15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</row>
    <row r="713" spans="1:27" ht="13" x14ac:dyDescent="0.15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</row>
    <row r="714" spans="1:27" ht="13" x14ac:dyDescent="0.15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</row>
    <row r="715" spans="1:27" ht="13" x14ac:dyDescent="0.15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</row>
    <row r="716" spans="1:27" ht="13" x14ac:dyDescent="0.15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</row>
    <row r="717" spans="1:27" ht="13" x14ac:dyDescent="0.15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</row>
    <row r="718" spans="1:27" ht="13" x14ac:dyDescent="0.15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</row>
    <row r="719" spans="1:27" ht="13" x14ac:dyDescent="0.15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</row>
    <row r="720" spans="1:27" ht="13" x14ac:dyDescent="0.15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</row>
    <row r="721" spans="1:27" ht="13" x14ac:dyDescent="0.15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</row>
    <row r="722" spans="1:27" ht="13" x14ac:dyDescent="0.15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</row>
    <row r="723" spans="1:27" ht="13" x14ac:dyDescent="0.15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</row>
    <row r="724" spans="1:27" ht="13" x14ac:dyDescent="0.15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</row>
    <row r="725" spans="1:27" ht="13" x14ac:dyDescent="0.15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</row>
    <row r="726" spans="1:27" ht="13" x14ac:dyDescent="0.15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</row>
    <row r="727" spans="1:27" ht="13" x14ac:dyDescent="0.15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</row>
    <row r="728" spans="1:27" ht="13" x14ac:dyDescent="0.15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</row>
    <row r="729" spans="1:27" ht="13" x14ac:dyDescent="0.15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</row>
    <row r="730" spans="1:27" ht="13" x14ac:dyDescent="0.15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</row>
    <row r="731" spans="1:27" ht="13" x14ac:dyDescent="0.15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</row>
    <row r="732" spans="1:27" ht="13" x14ac:dyDescent="0.15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</row>
    <row r="733" spans="1:27" ht="13" x14ac:dyDescent="0.15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</row>
    <row r="734" spans="1:27" ht="13" x14ac:dyDescent="0.15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</row>
    <row r="735" spans="1:27" ht="13" x14ac:dyDescent="0.15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</row>
    <row r="736" spans="1:27" ht="13" x14ac:dyDescent="0.15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</row>
    <row r="737" spans="1:27" ht="13" x14ac:dyDescent="0.15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</row>
    <row r="738" spans="1:27" ht="13" x14ac:dyDescent="0.15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</row>
    <row r="739" spans="1:27" ht="13" x14ac:dyDescent="0.15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</row>
    <row r="740" spans="1:27" ht="13" x14ac:dyDescent="0.15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</row>
    <row r="741" spans="1:27" ht="13" x14ac:dyDescent="0.15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</row>
    <row r="742" spans="1:27" ht="13" x14ac:dyDescent="0.15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</row>
    <row r="743" spans="1:27" ht="13" x14ac:dyDescent="0.15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</row>
    <row r="744" spans="1:27" ht="13" x14ac:dyDescent="0.15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</row>
    <row r="745" spans="1:27" ht="13" x14ac:dyDescent="0.15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</row>
    <row r="746" spans="1:27" ht="13" x14ac:dyDescent="0.15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</row>
    <row r="747" spans="1:27" ht="13" x14ac:dyDescent="0.15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</row>
    <row r="748" spans="1:27" ht="13" x14ac:dyDescent="0.15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</row>
    <row r="749" spans="1:27" ht="13" x14ac:dyDescent="0.15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</row>
    <row r="750" spans="1:27" ht="13" x14ac:dyDescent="0.15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</row>
    <row r="751" spans="1:27" ht="13" x14ac:dyDescent="0.15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</row>
    <row r="752" spans="1:27" ht="13" x14ac:dyDescent="0.15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</row>
    <row r="753" spans="1:27" ht="13" x14ac:dyDescent="0.15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</row>
    <row r="754" spans="1:27" ht="13" x14ac:dyDescent="0.15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</row>
    <row r="755" spans="1:27" ht="13" x14ac:dyDescent="0.15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</row>
    <row r="756" spans="1:27" ht="13" x14ac:dyDescent="0.15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</row>
    <row r="757" spans="1:27" ht="13" x14ac:dyDescent="0.15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</row>
    <row r="758" spans="1:27" ht="13" x14ac:dyDescent="0.15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</row>
    <row r="759" spans="1:27" ht="13" x14ac:dyDescent="0.15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</row>
    <row r="760" spans="1:27" ht="13" x14ac:dyDescent="0.15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</row>
    <row r="761" spans="1:27" ht="13" x14ac:dyDescent="0.15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</row>
    <row r="762" spans="1:27" ht="13" x14ac:dyDescent="0.15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</row>
    <row r="763" spans="1:27" ht="13" x14ac:dyDescent="0.15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</row>
    <row r="764" spans="1:27" ht="13" x14ac:dyDescent="0.15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</row>
    <row r="765" spans="1:27" ht="13" x14ac:dyDescent="0.15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</row>
    <row r="766" spans="1:27" ht="13" x14ac:dyDescent="0.15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</row>
    <row r="767" spans="1:27" ht="13" x14ac:dyDescent="0.15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</row>
    <row r="768" spans="1:27" ht="13" x14ac:dyDescent="0.15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</row>
    <row r="769" spans="1:27" ht="13" x14ac:dyDescent="0.15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</row>
    <row r="770" spans="1:27" ht="13" x14ac:dyDescent="0.15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</row>
    <row r="771" spans="1:27" ht="13" x14ac:dyDescent="0.15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</row>
    <row r="772" spans="1:27" ht="13" x14ac:dyDescent="0.15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</row>
    <row r="773" spans="1:27" ht="13" x14ac:dyDescent="0.15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</row>
    <row r="774" spans="1:27" ht="13" x14ac:dyDescent="0.15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</row>
    <row r="775" spans="1:27" ht="13" x14ac:dyDescent="0.15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</row>
    <row r="776" spans="1:27" ht="13" x14ac:dyDescent="0.15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</row>
    <row r="777" spans="1:27" ht="13" x14ac:dyDescent="0.15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</row>
    <row r="778" spans="1:27" ht="13" x14ac:dyDescent="0.15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</row>
    <row r="779" spans="1:27" ht="13" x14ac:dyDescent="0.15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</row>
    <row r="780" spans="1:27" ht="13" x14ac:dyDescent="0.15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</row>
    <row r="781" spans="1:27" ht="13" x14ac:dyDescent="0.15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</row>
    <row r="782" spans="1:27" ht="13" x14ac:dyDescent="0.15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</row>
    <row r="783" spans="1:27" ht="13" x14ac:dyDescent="0.15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</row>
    <row r="784" spans="1:27" ht="13" x14ac:dyDescent="0.15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</row>
    <row r="785" spans="1:27" ht="13" x14ac:dyDescent="0.15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</row>
    <row r="786" spans="1:27" ht="13" x14ac:dyDescent="0.15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</row>
    <row r="787" spans="1:27" ht="13" x14ac:dyDescent="0.15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</row>
    <row r="788" spans="1:27" ht="13" x14ac:dyDescent="0.15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</row>
    <row r="789" spans="1:27" ht="13" x14ac:dyDescent="0.15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</row>
    <row r="790" spans="1:27" ht="13" x14ac:dyDescent="0.15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</row>
    <row r="791" spans="1:27" ht="13" x14ac:dyDescent="0.15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</row>
    <row r="792" spans="1:27" ht="13" x14ac:dyDescent="0.15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</row>
    <row r="793" spans="1:27" ht="13" x14ac:dyDescent="0.15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</row>
    <row r="794" spans="1:27" ht="13" x14ac:dyDescent="0.15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</row>
    <row r="795" spans="1:27" ht="13" x14ac:dyDescent="0.15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</row>
    <row r="796" spans="1:27" ht="13" x14ac:dyDescent="0.15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</row>
    <row r="797" spans="1:27" ht="13" x14ac:dyDescent="0.15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</row>
    <row r="798" spans="1:27" ht="13" x14ac:dyDescent="0.15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</row>
    <row r="799" spans="1:27" ht="13" x14ac:dyDescent="0.15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</row>
    <row r="800" spans="1:27" ht="13" x14ac:dyDescent="0.15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</row>
    <row r="801" spans="1:27" ht="13" x14ac:dyDescent="0.15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</row>
    <row r="802" spans="1:27" ht="13" x14ac:dyDescent="0.15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</row>
    <row r="803" spans="1:27" ht="13" x14ac:dyDescent="0.15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</row>
    <row r="804" spans="1:27" ht="13" x14ac:dyDescent="0.15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</row>
    <row r="805" spans="1:27" ht="13" x14ac:dyDescent="0.15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</row>
    <row r="806" spans="1:27" ht="13" x14ac:dyDescent="0.15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</row>
    <row r="807" spans="1:27" ht="13" x14ac:dyDescent="0.15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</row>
    <row r="808" spans="1:27" ht="13" x14ac:dyDescent="0.15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</row>
    <row r="809" spans="1:27" ht="13" x14ac:dyDescent="0.15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</row>
    <row r="810" spans="1:27" ht="13" x14ac:dyDescent="0.15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</row>
    <row r="811" spans="1:27" ht="13" x14ac:dyDescent="0.15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</row>
    <row r="812" spans="1:27" ht="13" x14ac:dyDescent="0.15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</row>
    <row r="813" spans="1:27" ht="13" x14ac:dyDescent="0.15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</row>
    <row r="814" spans="1:27" ht="13" x14ac:dyDescent="0.15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</row>
    <row r="815" spans="1:27" ht="13" x14ac:dyDescent="0.15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</row>
    <row r="816" spans="1:27" ht="13" x14ac:dyDescent="0.15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</row>
    <row r="817" spans="1:27" ht="13" x14ac:dyDescent="0.15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</row>
    <row r="818" spans="1:27" ht="13" x14ac:dyDescent="0.15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</row>
    <row r="819" spans="1:27" ht="13" x14ac:dyDescent="0.15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</row>
    <row r="820" spans="1:27" ht="13" x14ac:dyDescent="0.15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</row>
    <row r="821" spans="1:27" ht="13" x14ac:dyDescent="0.15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</row>
    <row r="822" spans="1:27" ht="13" x14ac:dyDescent="0.15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</row>
    <row r="823" spans="1:27" ht="13" x14ac:dyDescent="0.15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</row>
    <row r="824" spans="1:27" ht="13" x14ac:dyDescent="0.15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</row>
    <row r="825" spans="1:27" ht="13" x14ac:dyDescent="0.15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</row>
    <row r="826" spans="1:27" ht="13" x14ac:dyDescent="0.15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</row>
    <row r="827" spans="1:27" ht="13" x14ac:dyDescent="0.15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</row>
    <row r="828" spans="1:27" ht="13" x14ac:dyDescent="0.15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</row>
    <row r="829" spans="1:27" ht="13" x14ac:dyDescent="0.15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</row>
    <row r="830" spans="1:27" ht="13" x14ac:dyDescent="0.15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</row>
    <row r="831" spans="1:27" ht="13" x14ac:dyDescent="0.15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</row>
    <row r="832" spans="1:27" ht="13" x14ac:dyDescent="0.15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</row>
    <row r="833" spans="1:27" ht="13" x14ac:dyDescent="0.15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</row>
    <row r="834" spans="1:27" ht="13" x14ac:dyDescent="0.15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</row>
    <row r="835" spans="1:27" ht="13" x14ac:dyDescent="0.15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  <c r="AA835" s="2"/>
    </row>
    <row r="836" spans="1:27" ht="13" x14ac:dyDescent="0.15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  <c r="AA836" s="2"/>
    </row>
    <row r="837" spans="1:27" ht="13" x14ac:dyDescent="0.15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  <c r="AA837" s="2"/>
    </row>
    <row r="838" spans="1:27" ht="13" x14ac:dyDescent="0.15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  <c r="AA838" s="2"/>
    </row>
    <row r="839" spans="1:27" ht="13" x14ac:dyDescent="0.15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  <c r="AA839" s="2"/>
    </row>
    <row r="840" spans="1:27" ht="13" x14ac:dyDescent="0.15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  <c r="AA840" s="2"/>
    </row>
    <row r="841" spans="1:27" ht="13" x14ac:dyDescent="0.15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  <c r="AA841" s="2"/>
    </row>
    <row r="842" spans="1:27" ht="13" x14ac:dyDescent="0.15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  <c r="AA842" s="2"/>
    </row>
    <row r="843" spans="1:27" ht="13" x14ac:dyDescent="0.15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  <c r="AA843" s="2"/>
    </row>
    <row r="844" spans="1:27" ht="13" x14ac:dyDescent="0.15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  <c r="AA844" s="2"/>
    </row>
    <row r="845" spans="1:27" ht="13" x14ac:dyDescent="0.15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  <c r="AA845" s="2"/>
    </row>
    <row r="846" spans="1:27" ht="13" x14ac:dyDescent="0.15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  <c r="AA846" s="2"/>
    </row>
    <row r="847" spans="1:27" ht="13" x14ac:dyDescent="0.15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  <c r="AA847" s="2"/>
    </row>
    <row r="848" spans="1:27" ht="13" x14ac:dyDescent="0.15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  <c r="AA848" s="2"/>
    </row>
    <row r="849" spans="1:27" ht="13" x14ac:dyDescent="0.15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  <c r="AA849" s="2"/>
    </row>
    <row r="850" spans="1:27" ht="13" x14ac:dyDescent="0.15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  <c r="AA850" s="2"/>
    </row>
    <row r="851" spans="1:27" ht="13" x14ac:dyDescent="0.15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  <c r="AA851" s="2"/>
    </row>
    <row r="852" spans="1:27" ht="13" x14ac:dyDescent="0.15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  <c r="AA852" s="2"/>
    </row>
    <row r="853" spans="1:27" ht="13" x14ac:dyDescent="0.15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  <c r="AA853" s="2"/>
    </row>
    <row r="854" spans="1:27" ht="13" x14ac:dyDescent="0.15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  <c r="AA854" s="2"/>
    </row>
    <row r="855" spans="1:27" ht="13" x14ac:dyDescent="0.15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  <c r="AA855" s="2"/>
    </row>
    <row r="856" spans="1:27" ht="13" x14ac:dyDescent="0.15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  <c r="AA856" s="2"/>
    </row>
    <row r="857" spans="1:27" ht="13" x14ac:dyDescent="0.15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  <c r="AA857" s="2"/>
    </row>
    <row r="858" spans="1:27" ht="13" x14ac:dyDescent="0.15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  <c r="AA858" s="2"/>
    </row>
    <row r="859" spans="1:27" ht="13" x14ac:dyDescent="0.15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  <c r="AA859" s="2"/>
    </row>
    <row r="860" spans="1:27" ht="13" x14ac:dyDescent="0.15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  <c r="AA860" s="2"/>
    </row>
    <row r="861" spans="1:27" ht="13" x14ac:dyDescent="0.15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  <c r="AA861" s="2"/>
    </row>
    <row r="862" spans="1:27" ht="13" x14ac:dyDescent="0.15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  <c r="AA862" s="2"/>
    </row>
    <row r="863" spans="1:27" ht="13" x14ac:dyDescent="0.15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  <c r="AA863" s="2"/>
    </row>
    <row r="864" spans="1:27" ht="13" x14ac:dyDescent="0.15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  <c r="AA864" s="2"/>
    </row>
    <row r="865" spans="1:27" ht="13" x14ac:dyDescent="0.15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  <c r="AA865" s="2"/>
    </row>
    <row r="866" spans="1:27" ht="13" x14ac:dyDescent="0.15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  <c r="AA866" s="2"/>
    </row>
    <row r="867" spans="1:27" ht="13" x14ac:dyDescent="0.15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  <c r="AA867" s="2"/>
    </row>
    <row r="868" spans="1:27" ht="13" x14ac:dyDescent="0.15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  <c r="AA868" s="2"/>
    </row>
    <row r="869" spans="1:27" ht="13" x14ac:dyDescent="0.15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  <c r="AA869" s="2"/>
    </row>
    <row r="870" spans="1:27" ht="13" x14ac:dyDescent="0.15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  <c r="AA870" s="2"/>
    </row>
    <row r="871" spans="1:27" ht="13" x14ac:dyDescent="0.15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  <c r="AA871" s="2"/>
    </row>
    <row r="872" spans="1:27" ht="13" x14ac:dyDescent="0.15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  <c r="AA872" s="2"/>
    </row>
    <row r="873" spans="1:27" ht="13" x14ac:dyDescent="0.15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  <c r="AA873" s="2"/>
    </row>
    <row r="874" spans="1:27" ht="13" x14ac:dyDescent="0.15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  <c r="AA874" s="2"/>
    </row>
    <row r="875" spans="1:27" ht="13" x14ac:dyDescent="0.15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  <c r="AA875" s="2"/>
    </row>
    <row r="876" spans="1:27" ht="13" x14ac:dyDescent="0.15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  <c r="AA876" s="2"/>
    </row>
    <row r="877" spans="1:27" ht="13" x14ac:dyDescent="0.15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  <c r="AA877" s="2"/>
    </row>
    <row r="878" spans="1:27" ht="13" x14ac:dyDescent="0.15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  <c r="AA878" s="2"/>
    </row>
    <row r="879" spans="1:27" ht="13" x14ac:dyDescent="0.15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  <c r="AA879" s="2"/>
    </row>
    <row r="880" spans="1:27" ht="13" x14ac:dyDescent="0.15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  <c r="AA880" s="2"/>
    </row>
    <row r="881" spans="1:27" ht="13" x14ac:dyDescent="0.15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  <c r="AA881" s="2"/>
    </row>
    <row r="882" spans="1:27" ht="13" x14ac:dyDescent="0.15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  <c r="AA882" s="2"/>
    </row>
    <row r="883" spans="1:27" ht="13" x14ac:dyDescent="0.15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  <c r="AA883" s="2"/>
    </row>
    <row r="884" spans="1:27" ht="13" x14ac:dyDescent="0.15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  <c r="AA884" s="2"/>
    </row>
    <row r="885" spans="1:27" ht="13" x14ac:dyDescent="0.15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  <c r="AA885" s="2"/>
    </row>
    <row r="886" spans="1:27" ht="13" x14ac:dyDescent="0.15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  <c r="AA886" s="2"/>
    </row>
    <row r="887" spans="1:27" ht="13" x14ac:dyDescent="0.15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  <c r="AA887" s="2"/>
    </row>
    <row r="888" spans="1:27" ht="13" x14ac:dyDescent="0.15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  <c r="AA888" s="2"/>
    </row>
    <row r="889" spans="1:27" ht="13" x14ac:dyDescent="0.15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  <c r="AA889" s="2"/>
    </row>
    <row r="890" spans="1:27" ht="13" x14ac:dyDescent="0.15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  <c r="AA890" s="2"/>
    </row>
    <row r="891" spans="1:27" ht="13" x14ac:dyDescent="0.15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  <c r="AA891" s="2"/>
    </row>
    <row r="892" spans="1:27" ht="13" x14ac:dyDescent="0.15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  <c r="AA892" s="2"/>
    </row>
    <row r="893" spans="1:27" ht="13" x14ac:dyDescent="0.15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  <c r="AA893" s="2"/>
    </row>
    <row r="894" spans="1:27" ht="13" x14ac:dyDescent="0.15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  <c r="AA894" s="2"/>
    </row>
    <row r="895" spans="1:27" ht="13" x14ac:dyDescent="0.15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  <c r="AA895" s="2"/>
    </row>
    <row r="896" spans="1:27" ht="13" x14ac:dyDescent="0.15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  <c r="AA896" s="2"/>
    </row>
    <row r="897" spans="1:27" ht="13" x14ac:dyDescent="0.15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  <c r="AA897" s="2"/>
    </row>
    <row r="898" spans="1:27" ht="13" x14ac:dyDescent="0.15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  <c r="AA898" s="2"/>
    </row>
    <row r="899" spans="1:27" ht="13" x14ac:dyDescent="0.15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  <c r="AA899" s="2"/>
    </row>
    <row r="900" spans="1:27" ht="13" x14ac:dyDescent="0.15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  <c r="AA900" s="2"/>
    </row>
    <row r="901" spans="1:27" ht="13" x14ac:dyDescent="0.15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  <c r="AA901" s="2"/>
    </row>
    <row r="902" spans="1:27" ht="13" x14ac:dyDescent="0.15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  <c r="AA902" s="2"/>
    </row>
    <row r="903" spans="1:27" ht="13" x14ac:dyDescent="0.15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  <c r="AA903" s="2"/>
    </row>
    <row r="904" spans="1:27" ht="13" x14ac:dyDescent="0.15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  <c r="AA904" s="2"/>
    </row>
    <row r="905" spans="1:27" ht="13" x14ac:dyDescent="0.15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  <c r="AA905" s="2"/>
    </row>
    <row r="906" spans="1:27" ht="13" x14ac:dyDescent="0.15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  <c r="AA906" s="2"/>
    </row>
    <row r="907" spans="1:27" ht="13" x14ac:dyDescent="0.15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  <c r="AA907" s="2"/>
    </row>
    <row r="908" spans="1:27" ht="13" x14ac:dyDescent="0.15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  <c r="AA908" s="2"/>
    </row>
    <row r="909" spans="1:27" ht="13" x14ac:dyDescent="0.15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  <c r="AA909" s="2"/>
    </row>
    <row r="910" spans="1:27" ht="13" x14ac:dyDescent="0.15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  <c r="AA910" s="2"/>
    </row>
    <row r="911" spans="1:27" ht="13" x14ac:dyDescent="0.15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  <c r="AA911" s="2"/>
    </row>
    <row r="912" spans="1:27" ht="13" x14ac:dyDescent="0.15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  <c r="AA912" s="2"/>
    </row>
    <row r="913" spans="1:27" ht="13" x14ac:dyDescent="0.15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  <c r="AA913" s="2"/>
    </row>
    <row r="914" spans="1:27" ht="13" x14ac:dyDescent="0.15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  <c r="AA914" s="2"/>
    </row>
    <row r="915" spans="1:27" ht="13" x14ac:dyDescent="0.15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  <c r="AA915" s="2"/>
    </row>
    <row r="916" spans="1:27" ht="13" x14ac:dyDescent="0.15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  <c r="AA916" s="2"/>
    </row>
    <row r="917" spans="1:27" ht="13" x14ac:dyDescent="0.15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  <c r="AA917" s="2"/>
    </row>
    <row r="918" spans="1:27" ht="13" x14ac:dyDescent="0.15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  <c r="AA918" s="2"/>
    </row>
    <row r="919" spans="1:27" ht="13" x14ac:dyDescent="0.15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  <c r="AA919" s="2"/>
    </row>
    <row r="920" spans="1:27" ht="13" x14ac:dyDescent="0.15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  <c r="AA920" s="2"/>
    </row>
    <row r="921" spans="1:27" ht="13" x14ac:dyDescent="0.15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  <c r="AA921" s="2"/>
    </row>
    <row r="922" spans="1:27" ht="13" x14ac:dyDescent="0.15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  <c r="AA922" s="2"/>
    </row>
    <row r="923" spans="1:27" ht="13" x14ac:dyDescent="0.15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  <c r="AA923" s="2"/>
    </row>
    <row r="924" spans="1:27" ht="13" x14ac:dyDescent="0.15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  <c r="AA924" s="2"/>
    </row>
    <row r="925" spans="1:27" ht="13" x14ac:dyDescent="0.15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  <c r="AA925" s="2"/>
    </row>
    <row r="926" spans="1:27" ht="13" x14ac:dyDescent="0.15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  <c r="AA926" s="2"/>
    </row>
    <row r="927" spans="1:27" ht="13" x14ac:dyDescent="0.15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  <c r="AA927" s="2"/>
    </row>
    <row r="928" spans="1:27" ht="13" x14ac:dyDescent="0.15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  <c r="AA928" s="2"/>
    </row>
    <row r="929" spans="1:27" ht="13" x14ac:dyDescent="0.15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  <c r="AA929" s="2"/>
    </row>
    <row r="930" spans="1:27" ht="13" x14ac:dyDescent="0.15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  <c r="AA930" s="2"/>
    </row>
    <row r="931" spans="1:27" ht="13" x14ac:dyDescent="0.15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  <c r="AA931" s="2"/>
    </row>
    <row r="932" spans="1:27" ht="13" x14ac:dyDescent="0.15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  <c r="AA932" s="2"/>
    </row>
    <row r="933" spans="1:27" ht="13" x14ac:dyDescent="0.15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  <c r="AA933" s="2"/>
    </row>
    <row r="934" spans="1:27" ht="13" x14ac:dyDescent="0.15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  <c r="AA934" s="2"/>
    </row>
    <row r="935" spans="1:27" ht="13" x14ac:dyDescent="0.15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  <c r="AA935" s="2"/>
    </row>
    <row r="936" spans="1:27" ht="13" x14ac:dyDescent="0.15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  <c r="AA936" s="2"/>
    </row>
    <row r="937" spans="1:27" ht="13" x14ac:dyDescent="0.15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  <c r="AA937" s="2"/>
    </row>
    <row r="938" spans="1:27" ht="13" x14ac:dyDescent="0.15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  <c r="AA938" s="2"/>
    </row>
    <row r="939" spans="1:27" ht="13" x14ac:dyDescent="0.15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  <c r="AA939" s="2"/>
    </row>
    <row r="940" spans="1:27" ht="13" x14ac:dyDescent="0.15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  <c r="AA940" s="2"/>
    </row>
    <row r="941" spans="1:27" ht="13" x14ac:dyDescent="0.15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  <c r="AA941" s="2"/>
    </row>
    <row r="942" spans="1:27" ht="13" x14ac:dyDescent="0.15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  <c r="AA942" s="2"/>
    </row>
    <row r="943" spans="1:27" ht="13" x14ac:dyDescent="0.15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  <c r="AA943" s="2"/>
    </row>
    <row r="944" spans="1:27" ht="13" x14ac:dyDescent="0.15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  <c r="AA944" s="2"/>
    </row>
    <row r="945" spans="1:27" ht="13" x14ac:dyDescent="0.15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  <c r="AA945" s="2"/>
    </row>
    <row r="946" spans="1:27" ht="13" x14ac:dyDescent="0.15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  <c r="AA946" s="2"/>
    </row>
    <row r="947" spans="1:27" ht="13" x14ac:dyDescent="0.15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  <c r="AA947" s="2"/>
    </row>
    <row r="948" spans="1:27" ht="13" x14ac:dyDescent="0.15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  <c r="AA948" s="2"/>
    </row>
    <row r="949" spans="1:27" ht="13" x14ac:dyDescent="0.15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  <c r="AA949" s="2"/>
    </row>
    <row r="950" spans="1:27" ht="13" x14ac:dyDescent="0.15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  <c r="AA950" s="2"/>
    </row>
    <row r="951" spans="1:27" ht="13" x14ac:dyDescent="0.15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  <c r="AA951" s="2"/>
    </row>
    <row r="952" spans="1:27" ht="13" x14ac:dyDescent="0.15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  <c r="AA952" s="2"/>
    </row>
    <row r="953" spans="1:27" ht="13" x14ac:dyDescent="0.15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  <c r="AA953" s="2"/>
    </row>
    <row r="954" spans="1:27" ht="13" x14ac:dyDescent="0.15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  <c r="AA954" s="2"/>
    </row>
    <row r="955" spans="1:27" ht="13" x14ac:dyDescent="0.15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  <c r="AA955" s="2"/>
    </row>
    <row r="956" spans="1:27" ht="13" x14ac:dyDescent="0.15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  <c r="AA956" s="2"/>
    </row>
    <row r="957" spans="1:27" ht="13" x14ac:dyDescent="0.15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  <c r="AA957" s="2"/>
    </row>
    <row r="958" spans="1:27" ht="13" x14ac:dyDescent="0.15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  <c r="AA958" s="2"/>
    </row>
    <row r="959" spans="1:27" ht="13" x14ac:dyDescent="0.15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  <c r="AA959" s="2"/>
    </row>
    <row r="960" spans="1:27" ht="13" x14ac:dyDescent="0.15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  <c r="AA960" s="2"/>
    </row>
    <row r="961" spans="1:27" ht="13" x14ac:dyDescent="0.15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  <c r="AA961" s="2"/>
    </row>
    <row r="962" spans="1:27" ht="13" x14ac:dyDescent="0.15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  <c r="AA962" s="2"/>
    </row>
    <row r="963" spans="1:27" ht="13" x14ac:dyDescent="0.15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  <c r="AA963" s="2"/>
    </row>
    <row r="964" spans="1:27" ht="13" x14ac:dyDescent="0.15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  <c r="AA964" s="2"/>
    </row>
    <row r="965" spans="1:27" ht="13" x14ac:dyDescent="0.15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  <c r="AA965" s="2"/>
    </row>
    <row r="966" spans="1:27" ht="13" x14ac:dyDescent="0.15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  <c r="AA966" s="2"/>
    </row>
    <row r="967" spans="1:27" ht="13" x14ac:dyDescent="0.15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  <c r="AA967" s="2"/>
    </row>
    <row r="968" spans="1:27" ht="13" x14ac:dyDescent="0.15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  <c r="AA968" s="2"/>
    </row>
    <row r="969" spans="1:27" ht="13" x14ac:dyDescent="0.15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  <c r="AA969" s="2"/>
    </row>
    <row r="970" spans="1:27" ht="13" x14ac:dyDescent="0.15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  <c r="AA970" s="2"/>
    </row>
    <row r="971" spans="1:27" ht="13" x14ac:dyDescent="0.15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  <c r="AA971" s="2"/>
    </row>
    <row r="972" spans="1:27" ht="13" x14ac:dyDescent="0.15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  <c r="AA972" s="2"/>
    </row>
    <row r="973" spans="1:27" ht="13" x14ac:dyDescent="0.15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  <c r="AA973" s="2"/>
    </row>
    <row r="974" spans="1:27" ht="13" x14ac:dyDescent="0.15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  <c r="AA974" s="2"/>
    </row>
    <row r="975" spans="1:27" ht="13" x14ac:dyDescent="0.15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  <c r="AA975" s="2"/>
    </row>
    <row r="976" spans="1:27" ht="13" x14ac:dyDescent="0.15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  <c r="AA976" s="2"/>
    </row>
    <row r="977" spans="1:27" ht="13" x14ac:dyDescent="0.15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  <c r="AA977" s="2"/>
    </row>
    <row r="978" spans="1:27" ht="13" x14ac:dyDescent="0.15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  <c r="AA978" s="2"/>
    </row>
    <row r="979" spans="1:27" ht="13" x14ac:dyDescent="0.15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  <c r="AA979" s="2"/>
    </row>
    <row r="980" spans="1:27" ht="13" x14ac:dyDescent="0.15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  <c r="AA980" s="2"/>
    </row>
    <row r="981" spans="1:27" ht="13" x14ac:dyDescent="0.15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  <c r="AA981" s="2"/>
    </row>
    <row r="982" spans="1:27" ht="13" x14ac:dyDescent="0.15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  <c r="AA982" s="2"/>
    </row>
    <row r="983" spans="1:27" ht="13" x14ac:dyDescent="0.15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  <c r="AA983" s="2"/>
    </row>
    <row r="984" spans="1:27" ht="13" x14ac:dyDescent="0.15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  <c r="AA984" s="2"/>
    </row>
    <row r="985" spans="1:27" ht="13" x14ac:dyDescent="0.15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  <c r="AA985" s="2"/>
    </row>
    <row r="986" spans="1:27" ht="13" x14ac:dyDescent="0.15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  <c r="AA986" s="2"/>
    </row>
    <row r="987" spans="1:27" ht="13" x14ac:dyDescent="0.15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  <c r="AA987" s="2"/>
    </row>
    <row r="988" spans="1:27" ht="13" x14ac:dyDescent="0.15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  <c r="AA988" s="2"/>
    </row>
    <row r="989" spans="1:27" ht="13" x14ac:dyDescent="0.15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  <c r="AA989" s="2"/>
    </row>
    <row r="990" spans="1:27" ht="13" x14ac:dyDescent="0.15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  <c r="AA990" s="2"/>
    </row>
    <row r="991" spans="1:27" ht="13" x14ac:dyDescent="0.15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  <c r="AA991" s="2"/>
    </row>
    <row r="992" spans="1:27" ht="13" x14ac:dyDescent="0.15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  <c r="AA992" s="2"/>
    </row>
    <row r="993" spans="1:27" ht="13" x14ac:dyDescent="0.15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  <c r="AA993" s="2"/>
    </row>
    <row r="994" spans="1:27" ht="13" x14ac:dyDescent="0.15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  <c r="AA994" s="2"/>
    </row>
    <row r="995" spans="1:27" ht="13" x14ac:dyDescent="0.15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  <c r="AA995" s="2"/>
    </row>
    <row r="996" spans="1:27" ht="13" x14ac:dyDescent="0.15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  <c r="AA996" s="2"/>
    </row>
    <row r="997" spans="1:27" ht="13" x14ac:dyDescent="0.15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  <c r="AA997" s="2"/>
    </row>
    <row r="998" spans="1:27" ht="13" x14ac:dyDescent="0.15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  <c r="AA998" s="2"/>
    </row>
    <row r="999" spans="1:27" ht="13" x14ac:dyDescent="0.15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  <c r="AA999" s="2"/>
    </row>
    <row r="1000" spans="1:27" ht="13" x14ac:dyDescent="0.15"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  <c r="AA1000" s="2"/>
    </row>
  </sheetData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Trigger Table</vt:lpstr>
      <vt:lpstr>Win Lines</vt:lpstr>
      <vt:lpstr>Pay Values</vt:lpstr>
      <vt:lpstr>FG Spin Total</vt:lpstr>
      <vt:lpstr>FG Win Lines</vt:lpstr>
      <vt:lpstr>FG Pay Values</vt:lpstr>
      <vt:lpstr>Math Values</vt:lpstr>
      <vt:lpstr>Game Paytable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modified xsi:type="dcterms:W3CDTF">2022-12-15T16:58:11Z</dcterms:modified>
</cp:coreProperties>
</file>